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Шестой созыв\32 сессия\решения\решение  № 180 о бюджете на 2019год во 2-м чтении\"/>
    </mc:Choice>
  </mc:AlternateContent>
  <bookViews>
    <workbookView xWindow="0" yWindow="0" windowWidth="28800" windowHeight="12330" activeTab="1"/>
  </bookViews>
  <sheets>
    <sheet name="2019год" sheetId="2" r:id="rId1"/>
    <sheet name="2020-2021годов" sheetId="1" r:id="rId2"/>
  </sheets>
  <definedNames>
    <definedName name="_xlnm.Print_Area" localSheetId="0">'2019год'!$A$1:$F$526</definedName>
    <definedName name="_xlnm.Print_Area" localSheetId="1">'2020-2021годов'!$A$1:$G$279</definedName>
  </definedNames>
  <calcPr calcId="162913"/>
</workbook>
</file>

<file path=xl/calcChain.xml><?xml version="1.0" encoding="utf-8"?>
<calcChain xmlns="http://schemas.openxmlformats.org/spreadsheetml/2006/main">
  <c r="G163" i="1" l="1"/>
  <c r="F163" i="1"/>
  <c r="F168" i="2"/>
  <c r="F115" i="2"/>
  <c r="G113" i="1"/>
  <c r="F113" i="1"/>
  <c r="F180" i="2"/>
  <c r="F179" i="2" s="1"/>
  <c r="G175" i="1"/>
  <c r="G174" i="1" s="1"/>
  <c r="F175" i="1"/>
  <c r="F174" i="1" s="1"/>
  <c r="G147" i="1"/>
  <c r="G146" i="1" s="1"/>
  <c r="F147" i="1"/>
  <c r="F146" i="1" s="1"/>
  <c r="F145" i="1" s="1"/>
  <c r="F144" i="1" s="1"/>
  <c r="F152" i="2" l="1"/>
  <c r="F151" i="2" s="1"/>
  <c r="F150" i="2" s="1"/>
  <c r="F149" i="2" s="1"/>
  <c r="G124" i="1"/>
  <c r="G123" i="1" s="1"/>
  <c r="G122" i="1" s="1"/>
  <c r="F124" i="1"/>
  <c r="F123" i="1" s="1"/>
  <c r="F122" i="1" s="1"/>
  <c r="G96" i="1"/>
  <c r="G95" i="1" s="1"/>
  <c r="G94" i="1" s="1"/>
  <c r="F96" i="1"/>
  <c r="F95" i="1" s="1"/>
  <c r="F94" i="1" s="1"/>
  <c r="G83" i="1"/>
  <c r="G82" i="1" s="1"/>
  <c r="G81" i="1" s="1"/>
  <c r="F83" i="1"/>
  <c r="F82" i="1" s="1"/>
  <c r="F81" i="1" s="1"/>
  <c r="F85" i="2"/>
  <c r="F84" i="2" s="1"/>
  <c r="F83" i="2" s="1"/>
  <c r="F121" i="2"/>
  <c r="F120" i="2" s="1"/>
  <c r="F98" i="2"/>
  <c r="F97" i="2" s="1"/>
  <c r="F96" i="2" s="1"/>
  <c r="F129" i="2"/>
  <c r="F128" i="2" s="1"/>
  <c r="G242" i="1" l="1"/>
  <c r="G241" i="1" s="1"/>
  <c r="G244" i="1" s="1"/>
  <c r="G236" i="1"/>
  <c r="G235" i="1" s="1"/>
  <c r="G239" i="1" s="1"/>
  <c r="G230" i="1"/>
  <c r="G229" i="1" s="1"/>
  <c r="G227" i="1"/>
  <c r="G225" i="1"/>
  <c r="G223" i="1"/>
  <c r="G221" i="1"/>
  <c r="G218" i="1"/>
  <c r="G214" i="1"/>
  <c r="G210" i="1"/>
  <c r="G207" i="1"/>
  <c r="G204" i="1"/>
  <c r="G203" i="1" s="1"/>
  <c r="G201" i="1"/>
  <c r="G200" i="1" s="1"/>
  <c r="G198" i="1"/>
  <c r="G197" i="1" s="1"/>
  <c r="G190" i="1"/>
  <c r="G189" i="1" s="1"/>
  <c r="G185" i="1"/>
  <c r="G184" i="1" s="1"/>
  <c r="G183" i="1" s="1"/>
  <c r="G180" i="1"/>
  <c r="G177" i="1"/>
  <c r="G171" i="1"/>
  <c r="G170" i="1" s="1"/>
  <c r="G168" i="1"/>
  <c r="G167" i="1" s="1"/>
  <c r="G159" i="1"/>
  <c r="G158" i="1" s="1"/>
  <c r="G155" i="1"/>
  <c r="G153" i="1"/>
  <c r="G145" i="1"/>
  <c r="G144" i="1" s="1"/>
  <c r="G142" i="1"/>
  <c r="G140" i="1"/>
  <c r="G138" i="1"/>
  <c r="G136" i="1"/>
  <c r="G132" i="1"/>
  <c r="G131" i="1" s="1"/>
  <c r="G129" i="1"/>
  <c r="G128" i="1" s="1"/>
  <c r="G120" i="1"/>
  <c r="G119" i="1" s="1"/>
  <c r="G118" i="1" s="1"/>
  <c r="G112" i="1"/>
  <c r="G111" i="1" s="1"/>
  <c r="G107" i="1"/>
  <c r="G106" i="1" s="1"/>
  <c r="G102" i="1"/>
  <c r="G101" i="1" s="1"/>
  <c r="G100" i="1" s="1"/>
  <c r="G92" i="1"/>
  <c r="G88" i="1"/>
  <c r="G79" i="1"/>
  <c r="G78" i="1" s="1"/>
  <c r="G77" i="1" s="1"/>
  <c r="G74" i="1"/>
  <c r="G72" i="1"/>
  <c r="G67" i="1"/>
  <c r="G66" i="1" s="1"/>
  <c r="G65" i="1" s="1"/>
  <c r="G64" i="1" s="1"/>
  <c r="G60" i="1"/>
  <c r="G59" i="1" s="1"/>
  <c r="G58" i="1" s="1"/>
  <c r="G54" i="1"/>
  <c r="G53" i="1" s="1"/>
  <c r="G50" i="1"/>
  <c r="G49" i="1" s="1"/>
  <c r="G45" i="1"/>
  <c r="G44" i="1" s="1"/>
  <c r="G43" i="1" s="1"/>
  <c r="G42" i="1" s="1"/>
  <c r="G39" i="1"/>
  <c r="G36" i="1"/>
  <c r="G35" i="1" s="1"/>
  <c r="G30" i="1"/>
  <c r="G29" i="1" s="1"/>
  <c r="G28" i="1" s="1"/>
  <c r="G24" i="1"/>
  <c r="G23" i="1" s="1"/>
  <c r="G22" i="1" s="1"/>
  <c r="G21" i="1" s="1"/>
  <c r="G18" i="1"/>
  <c r="G17" i="1" s="1"/>
  <c r="G16" i="1" s="1"/>
  <c r="G15" i="1" s="1"/>
  <c r="F247" i="2"/>
  <c r="F246" i="2" s="1"/>
  <c r="F249" i="2" s="1"/>
  <c r="F241" i="2"/>
  <c r="F240" i="2" s="1"/>
  <c r="F244" i="2" s="1"/>
  <c r="F235" i="2"/>
  <c r="F234" i="2" s="1"/>
  <c r="F232" i="2"/>
  <c r="F230" i="2"/>
  <c r="F228" i="2"/>
  <c r="F226" i="2"/>
  <c r="F223" i="2"/>
  <c r="F219" i="2"/>
  <c r="F215" i="2"/>
  <c r="F212" i="2"/>
  <c r="F209" i="2"/>
  <c r="F208" i="2" s="1"/>
  <c r="F206" i="2"/>
  <c r="F205" i="2" s="1"/>
  <c r="F203" i="2"/>
  <c r="F202" i="2" s="1"/>
  <c r="F195" i="2"/>
  <c r="F194" i="2" s="1"/>
  <c r="F190" i="2"/>
  <c r="F189" i="2" s="1"/>
  <c r="F188" i="2" s="1"/>
  <c r="F185" i="2"/>
  <c r="F182" i="2"/>
  <c r="F176" i="2"/>
  <c r="F175" i="2" s="1"/>
  <c r="F173" i="2"/>
  <c r="F172" i="2" s="1"/>
  <c r="F164" i="2"/>
  <c r="F163" i="2" s="1"/>
  <c r="F160" i="2"/>
  <c r="F158" i="2"/>
  <c r="F147" i="2"/>
  <c r="F145" i="2"/>
  <c r="F143" i="2"/>
  <c r="F141" i="2"/>
  <c r="F137" i="2"/>
  <c r="F136" i="2" s="1"/>
  <c r="F134" i="2"/>
  <c r="F133" i="2" s="1"/>
  <c r="F127" i="2"/>
  <c r="F125" i="2"/>
  <c r="F124" i="2" s="1"/>
  <c r="F123" i="2" s="1"/>
  <c r="F114" i="2"/>
  <c r="F113" i="2" s="1"/>
  <c r="F109" i="2"/>
  <c r="F108" i="2" s="1"/>
  <c r="F104" i="2"/>
  <c r="F103" i="2" s="1"/>
  <c r="F102" i="2" s="1"/>
  <c r="F94" i="2"/>
  <c r="F90" i="2"/>
  <c r="F81" i="2"/>
  <c r="F80" i="2" s="1"/>
  <c r="F79" i="2" s="1"/>
  <c r="F76" i="2"/>
  <c r="F74" i="2"/>
  <c r="F69" i="2"/>
  <c r="F68" i="2" s="1"/>
  <c r="F67" i="2" s="1"/>
  <c r="F66" i="2" s="1"/>
  <c r="F62" i="2"/>
  <c r="F61" i="2" s="1"/>
  <c r="F60" i="2" s="1"/>
  <c r="F56" i="2"/>
  <c r="F55" i="2" s="1"/>
  <c r="F52" i="2"/>
  <c r="F51" i="2" s="1"/>
  <c r="F47" i="2"/>
  <c r="F46" i="2" s="1"/>
  <c r="F45" i="2" s="1"/>
  <c r="F44" i="2" s="1"/>
  <c r="F41" i="2"/>
  <c r="F38" i="2"/>
  <c r="F37" i="2" s="1"/>
  <c r="F32" i="2"/>
  <c r="F31" i="2" s="1"/>
  <c r="F30" i="2" s="1"/>
  <c r="F26" i="2"/>
  <c r="F25" i="2" s="1"/>
  <c r="F24" i="2" s="1"/>
  <c r="F23" i="2" s="1"/>
  <c r="F20" i="2"/>
  <c r="F19" i="2" s="1"/>
  <c r="F18" i="2" s="1"/>
  <c r="F17" i="2" s="1"/>
  <c r="F214" i="1"/>
  <c r="F67" i="1"/>
  <c r="F66" i="1" s="1"/>
  <c r="F65" i="1" s="1"/>
  <c r="F64" i="1" s="1"/>
  <c r="F162" i="2" l="1"/>
  <c r="F178" i="2"/>
  <c r="G87" i="1"/>
  <c r="G86" i="1" s="1"/>
  <c r="G76" i="1" s="1"/>
  <c r="G157" i="1"/>
  <c r="G173" i="1"/>
  <c r="F89" i="2"/>
  <c r="F88" i="2" s="1"/>
  <c r="F78" i="2" s="1"/>
  <c r="F131" i="2"/>
  <c r="G34" i="1"/>
  <c r="G27" i="1" s="1"/>
  <c r="G71" i="1"/>
  <c r="G70" i="1" s="1"/>
  <c r="G69" i="1" s="1"/>
  <c r="G126" i="1"/>
  <c r="G135" i="1"/>
  <c r="G150" i="1" s="1"/>
  <c r="G182" i="1"/>
  <c r="G196" i="1"/>
  <c r="G206" i="1"/>
  <c r="F157" i="2"/>
  <c r="F187" i="2"/>
  <c r="F73" i="2"/>
  <c r="F72" i="2" s="1"/>
  <c r="F71" i="2" s="1"/>
  <c r="G152" i="1"/>
  <c r="F36" i="2"/>
  <c r="F29" i="2" s="1"/>
  <c r="F211" i="2"/>
  <c r="F222" i="2"/>
  <c r="F221" i="2" s="1"/>
  <c r="F238" i="2" s="1"/>
  <c r="F140" i="2"/>
  <c r="F155" i="2" s="1"/>
  <c r="G116" i="1"/>
  <c r="G217" i="1"/>
  <c r="G216" i="1" s="1"/>
  <c r="G233" i="1" s="1"/>
  <c r="G48" i="1"/>
  <c r="G47" i="1" s="1"/>
  <c r="F50" i="2"/>
  <c r="F49" i="2" s="1"/>
  <c r="F201" i="2"/>
  <c r="F118" i="2"/>
  <c r="F45" i="1"/>
  <c r="F44" i="1" s="1"/>
  <c r="F43" i="1" s="1"/>
  <c r="F42" i="1" s="1"/>
  <c r="F155" i="1"/>
  <c r="F153" i="1"/>
  <c r="F230" i="1"/>
  <c r="G98" i="1" l="1"/>
  <c r="G212" i="1"/>
  <c r="F100" i="2"/>
  <c r="G194" i="1"/>
  <c r="F199" i="2"/>
  <c r="F217" i="2"/>
  <c r="F74" i="1"/>
  <c r="G245" i="1" l="1"/>
  <c r="F250" i="2"/>
  <c r="F252" i="2" s="1"/>
  <c r="F140" i="1"/>
  <c r="F229" i="1"/>
  <c r="F236" i="1"/>
  <c r="F210" i="1" l="1"/>
  <c r="F177" i="1" l="1"/>
  <c r="F79" i="1"/>
  <c r="F78" i="1" s="1"/>
  <c r="F77" i="1" s="1"/>
  <c r="F92" i="1"/>
  <c r="F129" i="1" l="1"/>
  <c r="F128" i="1" s="1"/>
  <c r="F50" i="1" l="1"/>
  <c r="F227" i="1"/>
  <c r="F225" i="1"/>
  <c r="F223" i="1"/>
  <c r="F221" i="1"/>
  <c r="F218" i="1"/>
  <c r="F217" i="1" l="1"/>
  <c r="F159" i="1"/>
  <c r="F185" i="1" l="1"/>
  <c r="F184" i="1" s="1"/>
  <c r="F183" i="1" s="1"/>
  <c r="F242" i="1"/>
  <c r="F241" i="1" s="1"/>
  <c r="F244" i="1" s="1"/>
  <c r="F235" i="1"/>
  <c r="F239" i="1" s="1"/>
  <c r="F207" i="1"/>
  <c r="F204" i="1"/>
  <c r="F203" i="1" s="1"/>
  <c r="F201" i="1"/>
  <c r="F200" i="1" s="1"/>
  <c r="F198" i="1"/>
  <c r="F197" i="1" s="1"/>
  <c r="F190" i="1"/>
  <c r="F189" i="1" s="1"/>
  <c r="F180" i="1"/>
  <c r="F173" i="1" s="1"/>
  <c r="F171" i="1"/>
  <c r="F170" i="1" s="1"/>
  <c r="F168" i="1"/>
  <c r="F167" i="1" s="1"/>
  <c r="F158" i="1"/>
  <c r="F152" i="1"/>
  <c r="F142" i="1"/>
  <c r="F138" i="1"/>
  <c r="F136" i="1"/>
  <c r="F132" i="1"/>
  <c r="F131" i="1" s="1"/>
  <c r="F120" i="1"/>
  <c r="F119" i="1" s="1"/>
  <c r="F118" i="1" s="1"/>
  <c r="F126" i="1" s="1"/>
  <c r="F112" i="1"/>
  <c r="F111" i="1" s="1"/>
  <c r="F107" i="1"/>
  <c r="F106" i="1" s="1"/>
  <c r="F102" i="1"/>
  <c r="F101" i="1" s="1"/>
  <c r="F100" i="1" s="1"/>
  <c r="F88" i="1"/>
  <c r="F72" i="1"/>
  <c r="F60" i="1"/>
  <c r="F59" i="1" s="1"/>
  <c r="F58" i="1" s="1"/>
  <c r="F54" i="1"/>
  <c r="F53" i="1" s="1"/>
  <c r="F49" i="1"/>
  <c r="F39" i="1"/>
  <c r="F36" i="1"/>
  <c r="F35" i="1" s="1"/>
  <c r="F30" i="1"/>
  <c r="F29" i="1" s="1"/>
  <c r="F28" i="1" s="1"/>
  <c r="F24" i="1"/>
  <c r="F23" i="1" s="1"/>
  <c r="F22" i="1" s="1"/>
  <c r="F21" i="1" s="1"/>
  <c r="F18" i="1"/>
  <c r="F17" i="1" s="1"/>
  <c r="F16" i="1" s="1"/>
  <c r="F15" i="1" s="1"/>
  <c r="F157" i="1" l="1"/>
  <c r="F135" i="1"/>
  <c r="F150" i="1" s="1"/>
  <c r="F71" i="1"/>
  <c r="F70" i="1" s="1"/>
  <c r="F69" i="1" s="1"/>
  <c r="F48" i="1"/>
  <c r="F47" i="1" s="1"/>
  <c r="F182" i="1"/>
  <c r="F87" i="1"/>
  <c r="F86" i="1" s="1"/>
  <c r="F76" i="1" s="1"/>
  <c r="F206" i="1"/>
  <c r="F216" i="1"/>
  <c r="F233" i="1" s="1"/>
  <c r="F196" i="1"/>
  <c r="F116" i="1"/>
  <c r="F34" i="1"/>
  <c r="F27" i="1" s="1"/>
  <c r="F98" i="1" l="1"/>
  <c r="F194" i="1"/>
  <c r="F212" i="1"/>
  <c r="F245" i="1" l="1"/>
</calcChain>
</file>

<file path=xl/sharedStrings.xml><?xml version="1.0" encoding="utf-8"?>
<sst xmlns="http://schemas.openxmlformats.org/spreadsheetml/2006/main" count="1840" uniqueCount="254">
  <si>
    <t>РЗ</t>
  </si>
  <si>
    <t>ЦСР</t>
  </si>
  <si>
    <t>ВР</t>
  </si>
  <si>
    <t>Сумма</t>
  </si>
  <si>
    <t>Общегосударственные вопросы</t>
  </si>
  <si>
    <t xml:space="preserve">Функционирование высшего должностного лица субъекта РФ и органа местного самоуправления </t>
  </si>
  <si>
    <t>Обеспечение функций главы городского округа</t>
  </si>
  <si>
    <t>Глава городского округа</t>
  </si>
  <si>
    <t xml:space="preserve">88 1 </t>
  </si>
  <si>
    <t>Финансовое обеспечение выполнения функций государственных органов</t>
  </si>
  <si>
    <t>88 1 00 20000</t>
  </si>
  <si>
    <t>Выполнение функций органами местного самоуправления</t>
  </si>
  <si>
    <t>Закупка товаров, работ и услуг для государственных (муниципальных) нужд.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</si>
  <si>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</si>
  <si>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Аппарата Собрания депутатов городского округа</t>
  </si>
  <si>
    <t xml:space="preserve">Обеспечение деятельности аппарата Собрания депутатов городского округа </t>
  </si>
  <si>
    <t>91 2</t>
  </si>
  <si>
    <t>91 2 00 20000</t>
  </si>
  <si>
    <t>Расходы на выплату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</si>
  <si>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 </t>
  </si>
  <si>
    <t>Обеспечение деятельности администрации городского округа</t>
  </si>
  <si>
    <t>88 3</t>
  </si>
  <si>
    <t>88 3 00 20000</t>
  </si>
  <si>
    <t>Иные бюджетные ассигнования</t>
  </si>
  <si>
    <t>Реализация функций органов государственной власти</t>
  </si>
  <si>
    <t xml:space="preserve">Иные внепрограммные мероприятия </t>
  </si>
  <si>
    <t>99 8</t>
  </si>
  <si>
    <t xml:space="preserve">Субвенция на осуществление переданных государственных полномочий Республики Дагестан по образованию и осуществлению деятельности административных комиссий </t>
  </si>
  <si>
    <t>99 8 00 77710</t>
  </si>
  <si>
    <t>Субвенция на осуществление переданных государственных полномочий Республики Дагестан по образованию и осуществлению деятельности комиссий по делам несовершеннолетних и защите их прав</t>
  </si>
  <si>
    <t>99 8 00 77720</t>
  </si>
  <si>
    <t>Закупка товаров, работ и услуг для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</si>
  <si>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</si>
  <si>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Контрольно-счетная комиссия городского округа</t>
  </si>
  <si>
    <t>Председатель контрольно - счетной комиссии городского округа</t>
  </si>
  <si>
    <t>93 6</t>
  </si>
  <si>
    <t>93 6 00 20000</t>
  </si>
  <si>
    <t>Обеспечение деятельности контрольно – счетной комиссии городского округа</t>
  </si>
  <si>
    <t>93 7</t>
  </si>
  <si>
    <t>93 7 00 20000</t>
  </si>
  <si>
    <t>99 8 00 20000</t>
  </si>
  <si>
    <t>Резервные фонды</t>
  </si>
  <si>
    <t>99 9</t>
  </si>
  <si>
    <t>Резервный фонд администрации по предупреждению и ликвидации чрезвычайных ситуаций и последствий стихийных бедствий</t>
  </si>
  <si>
    <t>99 9 00 20670</t>
  </si>
  <si>
    <t>Другие общегосударственные вопросы</t>
  </si>
  <si>
    <t xml:space="preserve">99 8 00 20000 </t>
  </si>
  <si>
    <t xml:space="preserve">Субвенция на осуществление переданных государственных полномочий Республики Дагестан по хранению, комплектованию, учету и использованию архивных документов, относящихся у муниципальной собственности </t>
  </si>
  <si>
    <t>99 8 00 77730</t>
  </si>
  <si>
    <t>Предоставление субсидий бюджетным, автономным учреждениям и иным некоммерческим организациям</t>
  </si>
  <si>
    <t>ИТОГО по Р-01</t>
  </si>
  <si>
    <t>Органы юстиции</t>
  </si>
  <si>
    <t>ИТОГО по Р-03</t>
  </si>
  <si>
    <t>Национальная экономика</t>
  </si>
  <si>
    <t>ИТОГО по Р-04</t>
  </si>
  <si>
    <t>Жилищно-коммунальное хозяйство</t>
  </si>
  <si>
    <t>Коммунальное хозяйство</t>
  </si>
  <si>
    <t>Поддержка коммунального хозяйства</t>
  </si>
  <si>
    <t>Благоустройство</t>
  </si>
  <si>
    <t>Уличное освещение</t>
  </si>
  <si>
    <t xml:space="preserve">Озеленение 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</si>
  <si>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</si>
  <si>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</si>
  <si>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Другие вопросы в области жилищно-коммунального хозяйства</t>
  </si>
  <si>
    <t>ИТОГО по Р-05</t>
  </si>
  <si>
    <t>Образование</t>
  </si>
  <si>
    <t>Дошкольное образование</t>
  </si>
  <si>
    <t>Общее образование</t>
  </si>
  <si>
    <t>Школы- детские сады, школы начальные, неполные средние и средние</t>
  </si>
  <si>
    <t>Школы-интернаты</t>
  </si>
  <si>
    <t>Молодежная политика и оздоровление детей</t>
  </si>
  <si>
    <t>Другие вопросы в области образования</t>
  </si>
  <si>
    <t>ИТОГО по Р-07</t>
  </si>
  <si>
    <t>Культура и кинематография</t>
  </si>
  <si>
    <t>Музеи и постоянные выставки</t>
  </si>
  <si>
    <t xml:space="preserve">Библиотеки </t>
  </si>
  <si>
    <t>Другие вопросы в области культуры, кинематографии и средств массовой информации</t>
  </si>
  <si>
    <t>ИТОГО по Р- 08</t>
  </si>
  <si>
    <t>Социальная политика</t>
  </si>
  <si>
    <t>Социальная помощь</t>
  </si>
  <si>
    <t>Охрана семьи и детства</t>
  </si>
  <si>
    <t>ИТОГО по Р-10</t>
  </si>
  <si>
    <t>Физическая культура и спорт</t>
  </si>
  <si>
    <t>Физическая культура</t>
  </si>
  <si>
    <t>Физкультурно-оздоровительная работа и спортивные мероприятия</t>
  </si>
  <si>
    <t>ИТОГО по Р-11</t>
  </si>
  <si>
    <t>Средства массовой информации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</si>
  <si>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</si>
  <si>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</si>
  <si>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ИТОГО по Р-12</t>
  </si>
  <si>
    <t>ВСЕГО:</t>
  </si>
  <si>
    <t>01</t>
  </si>
  <si>
    <t>02</t>
  </si>
  <si>
    <t xml:space="preserve">Наименование
показателя </t>
  </si>
  <si>
    <t>ПРЗ</t>
  </si>
  <si>
    <t>03</t>
  </si>
  <si>
    <t>04</t>
  </si>
  <si>
    <t>05</t>
  </si>
  <si>
    <t>06</t>
  </si>
  <si>
    <t>11</t>
  </si>
  <si>
    <t>000</t>
  </si>
  <si>
    <t>600</t>
  </si>
  <si>
    <r>
      <t>Иные внепрограммные мероприятия (КИО</t>
    </r>
    <r>
      <rPr>
        <sz val="12"/>
        <color theme="1"/>
        <rFont val="Times New Roman"/>
        <family val="1"/>
        <charset val="204"/>
      </rPr>
      <t>)</t>
    </r>
  </si>
  <si>
    <t>09</t>
  </si>
  <si>
    <t>Национальная безопасность и правоохранительная деятельность</t>
  </si>
  <si>
    <t>99</t>
  </si>
  <si>
    <t>99 8 00 59300</t>
  </si>
  <si>
    <t>07</t>
  </si>
  <si>
    <t>Защита населения территории от чрезвычайных ситуаций, обеспечение пожарной безопасности  и безопасности людей на водных объектах</t>
  </si>
  <si>
    <t>07 4 02 21000</t>
  </si>
  <si>
    <t xml:space="preserve">Другие вопросы в области национальной безопасности и правоохранительной деятельности </t>
  </si>
  <si>
    <t>14</t>
  </si>
  <si>
    <t>Финансовое обеспечение выполнения функций государственных учреждений</t>
  </si>
  <si>
    <t>Обеспечение деятельности государственных учреждений</t>
  </si>
  <si>
    <t>98</t>
  </si>
  <si>
    <t>98 8 00 21000</t>
  </si>
  <si>
    <t>200</t>
  </si>
  <si>
    <t>Дорожное хозяйство (дорожные фонды)</t>
  </si>
  <si>
    <t xml:space="preserve">Развитие автомобильных дорог местного значения </t>
  </si>
  <si>
    <t>15</t>
  </si>
  <si>
    <t>Расходы на обеспечение деятельности (оказание услуг) государственных учреждений</t>
  </si>
  <si>
    <t>15 2 00 00590</t>
  </si>
  <si>
    <t>400</t>
  </si>
  <si>
    <t>Капитальные вложения в объекты недвижимого имущества государственной (муниципальной ) собственности</t>
  </si>
  <si>
    <t>08</t>
  </si>
  <si>
    <t>Осуществление переданных органам государственных власти субъектов Российской Федерации  в соответствии с п.1 ст.4 Федерального закона от 15 ноября 1997года №143 ФЗ "Об актах гражданского состояния" полномочий РФ на государственную регистрацию актов гражданского состояния (ЗАГС)</t>
  </si>
  <si>
    <t>Финансовое обеспечение выполнения функций государственных учреждений   (ГО и ЧС)</t>
  </si>
  <si>
    <t>Иные внепрограммные мероприятия (финансовое управление)</t>
  </si>
  <si>
    <t>19 1 01 01590</t>
  </si>
  <si>
    <t>19 1 01 06590</t>
  </si>
  <si>
    <t>100</t>
  </si>
  <si>
    <t>19 2 02 02590</t>
  </si>
  <si>
    <t>19 2 03 03590</t>
  </si>
  <si>
    <t>19 3 06 06590</t>
  </si>
  <si>
    <t>19 2 02 06590</t>
  </si>
  <si>
    <t>Обеспечение государственных гарантий реализации прав  на получение общедоступного дошкольного, начального общего, основного общего,среднего общего  образования в муниципальных  образовательных организациях, обеспечение дополнительного образования детей в муниципальных общеобразовательных организациях посредством предоставления субвенций местным бюджетам, включая расходы на оплату труда, приобретения учебников, учебных пособий, средств обучения (за исключением расходов на содержание зданий и оплату коммунальных услуг)(госстандарт)</t>
  </si>
  <si>
    <t>Обеспечение государственных гарантий реализации прав граждан на получение общедоступного  и бесплатного дошкольного образования в муниципальных дошкольных образовательных организациях, включая расходы на оплату труда, приобретения учебников, игр, игрушек(за исключением расходов на содержание зданий и оплату коммунальных услуг)       (госстандарт)</t>
  </si>
  <si>
    <t>Мероприятия в сфере молодежной политики</t>
  </si>
  <si>
    <t>33 2 99 99000</t>
  </si>
  <si>
    <t xml:space="preserve">Финансовое обеспечение выполнения функций государственных органов и учреждений </t>
  </si>
  <si>
    <t>33 2 01 00590</t>
  </si>
  <si>
    <t>Прочие учреждения образования (УО, ЦБ, мероприятия по метод.работе)</t>
  </si>
  <si>
    <t>19 2 11 10590</t>
  </si>
  <si>
    <t>Дворцы культуры (центр традиционной культуры)</t>
  </si>
  <si>
    <t xml:space="preserve">Расходы на обеспечение деятельности (оказание услуг) государственных учреждений </t>
  </si>
  <si>
    <t>20 2 02 00590</t>
  </si>
  <si>
    <t>20 02 04 00590</t>
  </si>
  <si>
    <t>20 02 05 00590</t>
  </si>
  <si>
    <t xml:space="preserve">Культура   </t>
  </si>
  <si>
    <t xml:space="preserve">Финансовое обеспечение выполнения функций государственных органов  </t>
  </si>
  <si>
    <t>20 3 01 20000</t>
  </si>
  <si>
    <t>0007950000</t>
  </si>
  <si>
    <t>Расходы по проведению общегородских культурных мероприятий</t>
  </si>
  <si>
    <t>Субвенции местным бюджетам на осуществление государственных полномочий по предоставлениею жилых помещений детям- сиротам, детям оставшихся без попечения родителей, лицам из их числа по договорам найма специализированных  жилых помещений</t>
  </si>
  <si>
    <t xml:space="preserve"> 22 5 00 R0820</t>
  </si>
  <si>
    <t>10</t>
  </si>
  <si>
    <t>Другие вопросы в области социальной политики</t>
  </si>
  <si>
    <t>0005120000</t>
  </si>
  <si>
    <t>25 2 02 00590</t>
  </si>
  <si>
    <t>к Решению Собрания депутатов городского округа</t>
  </si>
  <si>
    <t xml:space="preserve">«О бюджете городского округа «город Каспийск»         </t>
  </si>
  <si>
    <t xml:space="preserve">подразделам, целевым статьям и видам расходов </t>
  </si>
  <si>
    <t xml:space="preserve"> классификации расходов бюджета</t>
  </si>
  <si>
    <t>тыс. руб.</t>
  </si>
  <si>
    <t xml:space="preserve">Субвенция на осуществление  государственных полномочий Республики Дагестан по организации и осуществлению деятельности по опеке и попечительству </t>
  </si>
  <si>
    <t>99 8 00 77740</t>
  </si>
  <si>
    <t>Приложение № 10</t>
  </si>
  <si>
    <t>Субвенции бюджетам городских округов на компенсацию части родительской платы за содержание ребенка в государственных, муниципальных учреждениях и иных образовательных организациях РД, реализующих основную общеобразовательную программу дошкольного образования</t>
  </si>
  <si>
    <t>2230181540</t>
  </si>
  <si>
    <t>Социальное обеспечение</t>
  </si>
  <si>
    <t>300</t>
  </si>
  <si>
    <t>2230752600</t>
  </si>
  <si>
    <t>Субвенции бюджетам городских округов на содержание детей в семьях опекунов и приемных семьях, а также на оплату труда приемных  родителей</t>
  </si>
  <si>
    <t>2230781520</t>
  </si>
  <si>
    <t>Субвенции бюджетам городских округов на выплату единовременного денежного пособия гражданам,усыновивишим, взявшим под опеку  в приемную семью ребенка из числа детей сирот  и детей, оставшихся без попечения родителей из организации для детей сирот и детей, оставшихся без попечения родителей</t>
  </si>
  <si>
    <t>22 3 07 81530</t>
  </si>
  <si>
    <t>Социальное обеспечение и иные выплаты</t>
  </si>
  <si>
    <t>Субсидии на мероприятия государственной программы  РФ «Доступная среда» на 2016-2018годы в рамках подпрограммы «Обеспечение доступности приоритетных объектов  и услуг в приоритетных сферах жизнедеятельности инвалидов и других маломобильных групп населения»</t>
  </si>
  <si>
    <t>Обеспечение мероприятий по капитальному ремонту многоквартирных домов за сче средств бюджетов</t>
  </si>
  <si>
    <t>Жилищное  хозяйство</t>
  </si>
  <si>
    <t>13</t>
  </si>
  <si>
    <t>Государственая программа «Развитие государственной гражданской службы Республики Дагестан и муниципальной службы в Республике Дагестан на 2017-2019 годы»</t>
  </si>
  <si>
    <t>Основное мероприятие ««Развитие государственной гражданской службы Республики Дагестан и муниципальной службы в Республике Дагестан на 2017-2019 годы»</t>
  </si>
  <si>
    <t>Финансовое обеспечение выполнения функций государственных органов и учреждений</t>
  </si>
  <si>
    <t>01 0 01</t>
  </si>
  <si>
    <t>01 0 01 99900</t>
  </si>
  <si>
    <t xml:space="preserve">01 </t>
  </si>
  <si>
    <t>9993510500</t>
  </si>
  <si>
    <t>9996000100</t>
  </si>
  <si>
    <t>9993510000</t>
  </si>
  <si>
    <t>9997950000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</si>
  <si>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 семью.</t>
  </si>
  <si>
    <t>Резервный фонд администрации городского округа</t>
  </si>
  <si>
    <t>99 9 00 20680</t>
  </si>
  <si>
    <t>контроль</t>
  </si>
  <si>
    <t>на 2018 год и плановый период 2019и 2020годов».</t>
  </si>
  <si>
    <t>Составление списков избирателей</t>
  </si>
  <si>
    <t>Приложение № 11</t>
  </si>
  <si>
    <t>Реализация функций органов государственной власти Республики Дагестан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</si>
  <si>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</si>
  <si>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01</t>
  </si>
  <si>
    <t xml:space="preserve"> 05</t>
  </si>
  <si>
    <t>99 98</t>
  </si>
  <si>
    <t>99 8 00 51200</t>
  </si>
  <si>
    <t xml:space="preserve"> </t>
  </si>
  <si>
    <t xml:space="preserve"> 200</t>
  </si>
  <si>
    <t>16 8 04 09601</t>
  </si>
  <si>
    <t>99 9 60 00300</t>
  </si>
  <si>
    <t>999 60 00300</t>
  </si>
  <si>
    <t>99 9 60 00400</t>
  </si>
  <si>
    <t>99 9 60 00500</t>
  </si>
  <si>
    <t>99 9 06 00500</t>
  </si>
  <si>
    <t>30 0 00 00000</t>
  </si>
  <si>
    <t>"город Каспийск от 29 декабря 2017года №125</t>
  </si>
  <si>
    <t>на 2019 год и плановый период 2020 и 2021годов».</t>
  </si>
  <si>
    <t>Обеспечение проведения выборов и референдумов</t>
  </si>
  <si>
    <t>Обеспечение деятельности Избирательной комиссии</t>
  </si>
  <si>
    <t xml:space="preserve">Иные непрограммные мероприятия </t>
  </si>
  <si>
    <t>97 B</t>
  </si>
  <si>
    <t>97 B 00 20000</t>
  </si>
  <si>
    <t>244</t>
  </si>
  <si>
    <t>Другие вопросы в области национальной экономики</t>
  </si>
  <si>
    <t>Дополнительное образование детей</t>
  </si>
  <si>
    <t>30 0 00 R0271</t>
  </si>
  <si>
    <t>30 0 00 L0271</t>
  </si>
  <si>
    <t>Пенсионное обеспечение</t>
  </si>
  <si>
    <r>
      <rPr>
        <sz val="12"/>
        <color theme="1"/>
        <rFont val="Times New Roman"/>
        <family val="1"/>
        <charset val="204"/>
      </rPr>
      <t>Ежемесячная доплата к пенсиям ли-цам, замещавшим государственные должности Республики Дагестан, и пенсия за выслугу лет лицам, заме-щавшим должности государственной гражданской</t>
    </r>
    <r>
      <rPr>
        <b/>
        <sz val="12"/>
        <color theme="1"/>
        <rFont val="Times New Roman"/>
        <family val="1"/>
        <charset val="204"/>
      </rPr>
      <t xml:space="preserve"> </t>
    </r>
  </si>
  <si>
    <t>2210728960</t>
  </si>
  <si>
    <t xml:space="preserve">Распределение бюджетных ассигнований  на 2019 год по разделам, </t>
  </si>
  <si>
    <t>12</t>
  </si>
  <si>
    <t xml:space="preserve">Распределение бюджетных ассигнований  по разделам, </t>
  </si>
  <si>
    <t>на плановый период 2020 и 2021годов</t>
  </si>
  <si>
    <t>2020 год</t>
  </si>
  <si>
    <t>2021 год</t>
  </si>
  <si>
    <t>99906042П0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</si>
  <si>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</si>
  <si>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 регулирование отношений по государственной и муниципальной собственности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</si>
  <si>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</si>
  <si>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</si>
  <si>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9993400300</t>
  </si>
  <si>
    <t>Сельское хозяйство и рыболовство</t>
  </si>
  <si>
    <t xml:space="preserve"> Отлов и содержание безнадзорных животных</t>
  </si>
  <si>
    <t xml:space="preserve">Обеспечение деятельности государственных учреждений
</t>
  </si>
  <si>
    <t>Иные непрограммные мероприятия</t>
  </si>
  <si>
    <t>98 8</t>
  </si>
  <si>
    <t>Финансовое обеспечение выполнения функций государственных  учреждений, оказания услуг и выполнения работ</t>
  </si>
  <si>
    <t>98 8 00 00590</t>
  </si>
  <si>
    <t>99 9 09 00200</t>
  </si>
  <si>
    <t>Оздоровительные (оздоровительно-образовательные) лагеря</t>
  </si>
  <si>
    <t>19 7 09</t>
  </si>
  <si>
    <t>19 7 09 00590</t>
  </si>
  <si>
    <t>Закупка товаров, работ и услуг для государственных (муниципальных) нужд. (в т.ч. экспертиза мун. объектов-5000,0т.р.)</t>
  </si>
  <si>
    <t>Закупка товаров, работ и услуг для государственных (муниципальных) нужд.                                                             (в т.ч. экспертиза мун. объектов-5000,0т.р.)</t>
  </si>
  <si>
    <t>"город Каспийск от 27 декабря 2018года № 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</si>
</sst>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"/>
    <numFmt numFmtId="165" formatCode="0.000"/>
    <numFmt numFmtId="166" formatCode="0.0"/>
  </numFmts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8" fillId="0" borderId="0"/>
  </cellStyleXfs>
  <cellXfs count="365">
    <xf numFmtId="0" fontId="0" fillId="0" borderId="0" xfId="0"/>
    <xf numFmtId="0" fontId="1" fillId="0" borderId="0" xfId="0" applyFont="1" applyAlignment="1">
      <alignment horizontal="right"/>
    </xf>
    <xf numFmtId="49" fontId="1" fillId="0" borderId="4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2" fillId="2" borderId="6" xfId="0" applyNumberFormat="1" applyFont="1" applyFill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0" fontId="2" fillId="2" borderId="1" xfId="0" applyFont="1" applyFill="1" applyBorder="1" applyAlignment="1">
      <alignment horizontal="justify" vertical="top" wrapText="1"/>
    </xf>
    <xf numFmtId="49" fontId="2" fillId="2" borderId="2" xfId="0" applyNumberFormat="1" applyFont="1" applyFill="1" applyBorder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  <xf numFmtId="49" fontId="4" fillId="0" borderId="6" xfId="0" applyNumberFormat="1" applyFont="1" applyBorder="1" applyAlignment="1">
      <alignment horizontal="center" wrapText="1"/>
    </xf>
    <xf numFmtId="0" fontId="3" fillId="4" borderId="1" xfId="0" applyFont="1" applyFill="1" applyBorder="1" applyAlignment="1">
      <alignment horizontal="justify" vertical="top" wrapText="1"/>
    </xf>
    <xf numFmtId="49" fontId="3" fillId="4" borderId="2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justify" vertical="top" wrapText="1"/>
    </xf>
    <xf numFmtId="49" fontId="3" fillId="3" borderId="2" xfId="0" applyNumberFormat="1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4" fillId="0" borderId="15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8" fillId="0" borderId="16" xfId="0" applyFont="1" applyBorder="1" applyAlignment="1">
      <alignment horizontal="right" wrapText="1"/>
    </xf>
    <xf numFmtId="0" fontId="3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wrapText="1"/>
    </xf>
    <xf numFmtId="0" fontId="2" fillId="2" borderId="13" xfId="0" applyFont="1" applyFill="1" applyBorder="1" applyAlignment="1">
      <alignment horizontal="justify" vertical="top" wrapText="1"/>
    </xf>
    <xf numFmtId="0" fontId="3" fillId="0" borderId="22" xfId="0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center" wrapText="1"/>
    </xf>
    <xf numFmtId="0" fontId="3" fillId="0" borderId="24" xfId="0" applyFont="1" applyBorder="1" applyAlignment="1">
      <alignment horizontal="right" wrapText="1"/>
    </xf>
    <xf numFmtId="0" fontId="2" fillId="0" borderId="8" xfId="0" applyFont="1" applyBorder="1" applyAlignment="1">
      <alignment horizontal="justify" vertical="top" wrapText="1"/>
    </xf>
    <xf numFmtId="49" fontId="2" fillId="0" borderId="9" xfId="0" applyNumberFormat="1" applyFont="1" applyBorder="1" applyAlignment="1">
      <alignment horizontal="center" wrapText="1"/>
    </xf>
    <xf numFmtId="0" fontId="3" fillId="5" borderId="1" xfId="0" applyFont="1" applyFill="1" applyBorder="1" applyAlignment="1">
      <alignment horizontal="justify" vertical="top" wrapText="1"/>
    </xf>
    <xf numFmtId="49" fontId="3" fillId="5" borderId="2" xfId="0" applyNumberFormat="1" applyFont="1" applyFill="1" applyBorder="1" applyAlignment="1">
      <alignment horizontal="center" wrapText="1"/>
    </xf>
    <xf numFmtId="49" fontId="6" fillId="5" borderId="2" xfId="0" applyNumberFormat="1" applyFont="1" applyFill="1" applyBorder="1" applyAlignment="1">
      <alignment horizontal="center" wrapText="1"/>
    </xf>
    <xf numFmtId="0" fontId="1" fillId="0" borderId="19" xfId="0" applyFont="1" applyBorder="1" applyAlignment="1">
      <alignment horizontal="justify" vertical="top" wrapText="1"/>
    </xf>
    <xf numFmtId="49" fontId="1" fillId="0" borderId="20" xfId="0" applyNumberFormat="1" applyFont="1" applyBorder="1" applyAlignment="1">
      <alignment horizontal="center" wrapText="1"/>
    </xf>
    <xf numFmtId="0" fontId="7" fillId="0" borderId="16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2" fillId="3" borderId="15" xfId="0" applyFont="1" applyFill="1" applyBorder="1" applyAlignment="1">
      <alignment horizontal="justify" vertical="top" wrapText="1"/>
    </xf>
    <xf numFmtId="49" fontId="2" fillId="3" borderId="4" xfId="0" applyNumberFormat="1" applyFont="1" applyFill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7" fillId="0" borderId="14" xfId="0" applyFont="1" applyBorder="1" applyAlignment="1">
      <alignment horizontal="right" wrapText="1"/>
    </xf>
    <xf numFmtId="0" fontId="3" fillId="5" borderId="11" xfId="0" applyFont="1" applyFill="1" applyBorder="1" applyAlignment="1">
      <alignment horizontal="justify" vertical="top" wrapText="1"/>
    </xf>
    <xf numFmtId="49" fontId="3" fillId="5" borderId="5" xfId="0" applyNumberFormat="1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49" fontId="10" fillId="0" borderId="4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2" fillId="0" borderId="0" xfId="0" applyFont="1"/>
    <xf numFmtId="0" fontId="6" fillId="0" borderId="0" xfId="0" applyFont="1"/>
    <xf numFmtId="0" fontId="6" fillId="3" borderId="0" xfId="0" applyFont="1" applyFill="1"/>
    <xf numFmtId="49" fontId="4" fillId="3" borderId="4" xfId="0" applyNumberFormat="1" applyFont="1" applyFill="1" applyBorder="1" applyAlignment="1">
      <alignment horizontal="center" wrapText="1"/>
    </xf>
    <xf numFmtId="49" fontId="1" fillId="3" borderId="4" xfId="0" applyNumberFormat="1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right" wrapText="1"/>
    </xf>
    <xf numFmtId="0" fontId="1" fillId="0" borderId="17" xfId="0" applyFont="1" applyBorder="1" applyAlignment="1">
      <alignment horizontal="justify" vertical="top" wrapText="1"/>
    </xf>
    <xf numFmtId="49" fontId="1" fillId="0" borderId="7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justify" wrapText="1"/>
    </xf>
    <xf numFmtId="0" fontId="1" fillId="0" borderId="0" xfId="0" applyFont="1" applyAlignment="1"/>
    <xf numFmtId="0" fontId="4" fillId="3" borderId="13" xfId="0" applyNumberFormat="1" applyFont="1" applyFill="1" applyBorder="1" applyAlignment="1">
      <alignment horizontal="justify" vertical="top"/>
    </xf>
    <xf numFmtId="49" fontId="4" fillId="3" borderId="6" xfId="0" applyNumberFormat="1" applyFont="1" applyFill="1" applyBorder="1" applyAlignment="1">
      <alignment horizontal="center" wrapText="1"/>
    </xf>
    <xf numFmtId="49" fontId="1" fillId="3" borderId="6" xfId="0" applyNumberFormat="1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justify" vertical="top"/>
    </xf>
    <xf numFmtId="0" fontId="4" fillId="3" borderId="13" xfId="0" applyFont="1" applyFill="1" applyBorder="1" applyAlignment="1">
      <alignment horizontal="justify" vertical="top"/>
    </xf>
    <xf numFmtId="0" fontId="4" fillId="0" borderId="11" xfId="0" applyFont="1" applyBorder="1" applyAlignment="1">
      <alignment horizontal="justify" vertical="top"/>
    </xf>
    <xf numFmtId="0" fontId="1" fillId="0" borderId="0" xfId="0" applyFont="1" applyAlignment="1">
      <alignment horizontal="left"/>
    </xf>
    <xf numFmtId="164" fontId="7" fillId="0" borderId="0" xfId="0" applyNumberFormat="1" applyFont="1" applyAlignment="1">
      <alignment horizontal="right"/>
    </xf>
    <xf numFmtId="49" fontId="11" fillId="0" borderId="4" xfId="0" applyNumberFormat="1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49" fontId="2" fillId="3" borderId="6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 horizontal="right"/>
    </xf>
    <xf numFmtId="0" fontId="1" fillId="0" borderId="15" xfId="0" applyFont="1" applyFill="1" applyBorder="1" applyAlignment="1">
      <alignment horizontal="justify" vertical="top"/>
    </xf>
    <xf numFmtId="49" fontId="1" fillId="0" borderId="6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justify" vertical="top"/>
    </xf>
    <xf numFmtId="0" fontId="3" fillId="0" borderId="0" xfId="0" applyFont="1" applyAlignment="1">
      <alignment horizontal="center"/>
    </xf>
    <xf numFmtId="0" fontId="15" fillId="6" borderId="29" xfId="0" applyFont="1" applyFill="1" applyBorder="1" applyAlignment="1">
      <alignment vertical="top" wrapText="1"/>
    </xf>
    <xf numFmtId="49" fontId="1" fillId="0" borderId="4" xfId="0" applyNumberFormat="1" applyFont="1" applyFill="1" applyBorder="1" applyAlignment="1">
      <alignment horizontal="center" wrapText="1"/>
    </xf>
    <xf numFmtId="49" fontId="2" fillId="0" borderId="4" xfId="0" applyNumberFormat="1" applyFont="1" applyFill="1" applyBorder="1" applyAlignment="1">
      <alignment horizontal="center" wrapText="1"/>
    </xf>
    <xf numFmtId="49" fontId="2" fillId="0" borderId="6" xfId="0" applyNumberFormat="1" applyFont="1" applyFill="1" applyBorder="1" applyAlignment="1">
      <alignment horizontal="center" wrapText="1"/>
    </xf>
    <xf numFmtId="0" fontId="2" fillId="0" borderId="15" xfId="0" applyFont="1" applyBorder="1" applyAlignment="1">
      <alignment horizontal="justify" vertical="top"/>
    </xf>
    <xf numFmtId="0" fontId="1" fillId="0" borderId="11" xfId="0" applyFont="1" applyBorder="1" applyAlignment="1">
      <alignment horizontal="justify" vertical="top"/>
    </xf>
    <xf numFmtId="0" fontId="14" fillId="0" borderId="4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49" fontId="4" fillId="0" borderId="4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justify" vertical="top" wrapText="1"/>
    </xf>
    <xf numFmtId="165" fontId="5" fillId="4" borderId="3" xfId="0" applyNumberFormat="1" applyFont="1" applyFill="1" applyBorder="1" applyAlignment="1">
      <alignment horizontal="right" wrapText="1"/>
    </xf>
    <xf numFmtId="0" fontId="15" fillId="6" borderId="29" xfId="0" applyFont="1" applyFill="1" applyBorder="1" applyAlignment="1">
      <alignment wrapText="1"/>
    </xf>
    <xf numFmtId="0" fontId="15" fillId="0" borderId="4" xfId="0" applyFont="1" applyBorder="1" applyAlignment="1">
      <alignment horizontal="center"/>
    </xf>
    <xf numFmtId="0" fontId="3" fillId="0" borderId="25" xfId="0" applyFont="1" applyBorder="1" applyAlignment="1">
      <alignment horizontal="center" vertical="top" wrapText="1"/>
    </xf>
    <xf numFmtId="49" fontId="3" fillId="0" borderId="26" xfId="0" applyNumberFormat="1" applyFont="1" applyBorder="1" applyAlignment="1">
      <alignment horizontal="center" wrapText="1"/>
    </xf>
    <xf numFmtId="0" fontId="2" fillId="2" borderId="1" xfId="0" applyFont="1" applyFill="1" applyBorder="1" applyAlignment="1">
      <alignment horizontal="left" vertical="top" wrapText="1"/>
    </xf>
    <xf numFmtId="49" fontId="2" fillId="2" borderId="2" xfId="0" applyNumberFormat="1" applyFont="1" applyFill="1" applyBorder="1" applyAlignment="1">
      <alignment horizontal="left" wrapText="1"/>
    </xf>
    <xf numFmtId="0" fontId="16" fillId="0" borderId="5" xfId="0" applyFont="1" applyBorder="1" applyAlignment="1">
      <alignment horizontal="center"/>
    </xf>
    <xf numFmtId="49" fontId="1" fillId="0" borderId="5" xfId="0" applyNumberFormat="1" applyFont="1" applyFill="1" applyBorder="1" applyAlignment="1">
      <alignment horizontal="center" wrapText="1"/>
    </xf>
    <xf numFmtId="0" fontId="14" fillId="0" borderId="6" xfId="0" applyFont="1" applyBorder="1" applyAlignment="1">
      <alignment horizontal="center"/>
    </xf>
    <xf numFmtId="0" fontId="14" fillId="2" borderId="1" xfId="0" applyFont="1" applyFill="1" applyBorder="1" applyAlignment="1">
      <alignment wrapText="1"/>
    </xf>
    <xf numFmtId="0" fontId="14" fillId="2" borderId="2" xfId="0" applyFont="1" applyFill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4" fillId="2" borderId="32" xfId="0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right" wrapText="1"/>
    </xf>
    <xf numFmtId="0" fontId="13" fillId="2" borderId="1" xfId="0" applyFont="1" applyFill="1" applyBorder="1" applyAlignment="1">
      <alignment horizontal="center" vertical="top" wrapText="1"/>
    </xf>
    <xf numFmtId="49" fontId="13" fillId="2" borderId="2" xfId="0" applyNumberFormat="1" applyFont="1" applyFill="1" applyBorder="1" applyAlignment="1">
      <alignment horizontal="center" wrapText="1"/>
    </xf>
    <xf numFmtId="0" fontId="1" fillId="0" borderId="12" xfId="0" applyFont="1" applyBorder="1" applyAlignment="1">
      <alignment horizontal="right" wrapText="1"/>
    </xf>
    <xf numFmtId="0" fontId="2" fillId="0" borderId="13" xfId="0" applyFont="1" applyBorder="1" applyAlignment="1">
      <alignment horizontal="justify" wrapText="1"/>
    </xf>
    <xf numFmtId="49" fontId="4" fillId="2" borderId="2" xfId="0" applyNumberFormat="1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justify" vertical="top" wrapText="1"/>
    </xf>
    <xf numFmtId="0" fontId="2" fillId="3" borderId="6" xfId="0" applyFont="1" applyFill="1" applyBorder="1" applyAlignment="1">
      <alignment horizontal="center" wrapText="1"/>
    </xf>
    <xf numFmtId="0" fontId="7" fillId="3" borderId="14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165" fontId="1" fillId="0" borderId="0" xfId="0" applyNumberFormat="1" applyFont="1" applyAlignment="1">
      <alignment horizontal="right"/>
    </xf>
    <xf numFmtId="164" fontId="17" fillId="0" borderId="0" xfId="0" applyNumberFormat="1" applyFont="1" applyAlignment="1">
      <alignment horizontal="right"/>
    </xf>
    <xf numFmtId="0" fontId="9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49" fontId="2" fillId="0" borderId="7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right" vertical="top" wrapText="1"/>
    </xf>
    <xf numFmtId="49" fontId="2" fillId="0" borderId="6" xfId="0" applyNumberFormat="1" applyFont="1" applyBorder="1" applyAlignment="1">
      <alignment horizontal="center" vertical="top" wrapText="1"/>
    </xf>
    <xf numFmtId="0" fontId="7" fillId="0" borderId="14" xfId="0" applyFont="1" applyBorder="1" applyAlignment="1">
      <alignment horizontal="right" vertical="top" wrapText="1"/>
    </xf>
    <xf numFmtId="49" fontId="2" fillId="0" borderId="4" xfId="0" applyNumberFormat="1" applyFont="1" applyBorder="1" applyAlignment="1">
      <alignment horizontal="center" vertical="top" wrapText="1"/>
    </xf>
    <xf numFmtId="0" fontId="7" fillId="0" borderId="16" xfId="0" applyFont="1" applyBorder="1" applyAlignment="1">
      <alignment horizontal="right" vertical="top" wrapText="1"/>
    </xf>
    <xf numFmtId="49" fontId="4" fillId="0" borderId="4" xfId="0" applyNumberFormat="1" applyFont="1" applyBorder="1" applyAlignment="1">
      <alignment horizontal="center" vertical="top" wrapText="1"/>
    </xf>
    <xf numFmtId="0" fontId="8" fillId="0" borderId="16" xfId="0" applyFont="1" applyBorder="1" applyAlignment="1">
      <alignment horizontal="right"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right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 vertical="top" wrapText="1"/>
    </xf>
    <xf numFmtId="0" fontId="2" fillId="2" borderId="3" xfId="0" applyFont="1" applyFill="1" applyBorder="1" applyAlignment="1">
      <alignment horizontal="right" vertical="top" wrapText="1"/>
    </xf>
    <xf numFmtId="49" fontId="2" fillId="0" borderId="6" xfId="0" applyNumberFormat="1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right" vertical="top" wrapText="1"/>
    </xf>
    <xf numFmtId="0" fontId="14" fillId="2" borderId="1" xfId="0" applyFont="1" applyFill="1" applyBorder="1" applyAlignment="1">
      <alignment vertical="top" wrapText="1"/>
    </xf>
    <xf numFmtId="0" fontId="14" fillId="2" borderId="2" xfId="0" applyFont="1" applyFill="1" applyBorder="1" applyAlignment="1">
      <alignment horizontal="center" vertical="top"/>
    </xf>
    <xf numFmtId="0" fontId="14" fillId="0" borderId="6" xfId="0" applyFont="1" applyBorder="1" applyAlignment="1">
      <alignment horizontal="center" vertical="top"/>
    </xf>
    <xf numFmtId="0" fontId="15" fillId="0" borderId="4" xfId="0" applyFont="1" applyBorder="1" applyAlignment="1">
      <alignment horizontal="center" vertical="top"/>
    </xf>
    <xf numFmtId="49" fontId="4" fillId="0" borderId="4" xfId="0" applyNumberFormat="1" applyFont="1" applyFill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/>
    </xf>
    <xf numFmtId="49" fontId="2" fillId="0" borderId="9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right" vertical="top" wrapText="1"/>
    </xf>
    <xf numFmtId="0" fontId="1" fillId="0" borderId="18" xfId="0" applyFont="1" applyBorder="1" applyAlignment="1">
      <alignment horizontal="right" vertical="top" wrapText="1"/>
    </xf>
    <xf numFmtId="49" fontId="4" fillId="0" borderId="6" xfId="0" applyNumberFormat="1" applyFont="1" applyBorder="1" applyAlignment="1">
      <alignment horizontal="center" vertical="top" wrapText="1"/>
    </xf>
    <xf numFmtId="0" fontId="8" fillId="0" borderId="14" xfId="0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0" fontId="11" fillId="0" borderId="14" xfId="0" applyFont="1" applyBorder="1" applyAlignment="1">
      <alignment horizontal="right"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horizontal="right" vertical="top" wrapText="1"/>
    </xf>
    <xf numFmtId="49" fontId="3" fillId="3" borderId="2" xfId="0" applyNumberFormat="1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right" vertical="top" wrapText="1"/>
    </xf>
    <xf numFmtId="49" fontId="1" fillId="0" borderId="6" xfId="0" applyNumberFormat="1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 horizontal="right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14" fillId="2" borderId="32" xfId="0" applyFont="1" applyFill="1" applyBorder="1" applyAlignment="1">
      <alignment vertical="top" wrapText="1"/>
    </xf>
    <xf numFmtId="0" fontId="7" fillId="0" borderId="18" xfId="0" applyFont="1" applyBorder="1" applyAlignment="1">
      <alignment horizontal="right" vertical="top" wrapText="1"/>
    </xf>
    <xf numFmtId="49" fontId="13" fillId="2" borderId="2" xfId="0" applyNumberFormat="1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1" fillId="3" borderId="16" xfId="0" applyFont="1" applyFill="1" applyBorder="1" applyAlignment="1">
      <alignment horizontal="right" vertical="top" wrapText="1"/>
    </xf>
    <xf numFmtId="166" fontId="8" fillId="0" borderId="16" xfId="0" applyNumberFormat="1" applyFont="1" applyBorder="1" applyAlignment="1">
      <alignment horizontal="right" vertical="top" wrapText="1"/>
    </xf>
    <xf numFmtId="166" fontId="1" fillId="3" borderId="12" xfId="0" applyNumberFormat="1" applyFont="1" applyFill="1" applyBorder="1" applyAlignment="1">
      <alignment horizontal="right" vertical="top" wrapText="1"/>
    </xf>
    <xf numFmtId="49" fontId="10" fillId="0" borderId="4" xfId="0" applyNumberFormat="1" applyFont="1" applyBorder="1" applyAlignment="1">
      <alignment horizontal="center" vertical="top" wrapText="1"/>
    </xf>
    <xf numFmtId="0" fontId="7" fillId="3" borderId="16" xfId="0" applyFont="1" applyFill="1" applyBorder="1" applyAlignment="1">
      <alignment horizontal="right" vertical="top" wrapText="1"/>
    </xf>
    <xf numFmtId="49" fontId="4" fillId="2" borderId="2" xfId="0" applyNumberFormat="1" applyFont="1" applyFill="1" applyBorder="1" applyAlignment="1">
      <alignment horizontal="center" vertical="top" wrapText="1"/>
    </xf>
    <xf numFmtId="49" fontId="11" fillId="0" borderId="4" xfId="0" applyNumberFormat="1" applyFont="1" applyBorder="1" applyAlignment="1">
      <alignment horizontal="center" vertical="top" wrapText="1"/>
    </xf>
    <xf numFmtId="0" fontId="11" fillId="0" borderId="16" xfId="0" applyFont="1" applyBorder="1" applyAlignment="1">
      <alignment horizontal="right" vertical="top" wrapText="1"/>
    </xf>
    <xf numFmtId="49" fontId="2" fillId="3" borderId="4" xfId="0" applyNumberFormat="1" applyFont="1" applyFill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49" fontId="1" fillId="0" borderId="20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horizontal="right" vertical="top" wrapText="1"/>
    </xf>
    <xf numFmtId="0" fontId="3" fillId="0" borderId="3" xfId="0" applyFont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49" fontId="2" fillId="3" borderId="6" xfId="0" applyNumberFormat="1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7" fillId="3" borderId="14" xfId="0" applyFont="1" applyFill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8" fillId="0" borderId="16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49" fontId="3" fillId="0" borderId="26" xfId="0" applyNumberFormat="1" applyFont="1" applyBorder="1" applyAlignment="1">
      <alignment horizontal="center" vertical="top" wrapText="1"/>
    </xf>
    <xf numFmtId="0" fontId="3" fillId="0" borderId="27" xfId="0" applyFont="1" applyBorder="1" applyAlignment="1">
      <alignment horizontal="right" vertical="top" wrapText="1"/>
    </xf>
    <xf numFmtId="49" fontId="2" fillId="2" borderId="2" xfId="0" applyNumberFormat="1" applyFont="1" applyFill="1" applyBorder="1" applyAlignment="1">
      <alignment horizontal="left" vertical="top" wrapText="1"/>
    </xf>
    <xf numFmtId="49" fontId="4" fillId="3" borderId="6" xfId="0" applyNumberFormat="1" applyFont="1" applyFill="1" applyBorder="1" applyAlignment="1">
      <alignment horizontal="center" vertical="top" wrapText="1"/>
    </xf>
    <xf numFmtId="0" fontId="8" fillId="3" borderId="14" xfId="0" applyFont="1" applyFill="1" applyBorder="1" applyAlignment="1">
      <alignment horizontal="right" vertical="top" wrapText="1"/>
    </xf>
    <xf numFmtId="0" fontId="11" fillId="0" borderId="14" xfId="0" applyFont="1" applyFill="1" applyBorder="1" applyAlignment="1">
      <alignment horizontal="right" vertical="top" wrapText="1"/>
    </xf>
    <xf numFmtId="49" fontId="1" fillId="3" borderId="6" xfId="0" applyNumberFormat="1" applyFont="1" applyFill="1" applyBorder="1" applyAlignment="1">
      <alignment horizontal="center" vertical="top" wrapText="1"/>
    </xf>
    <xf numFmtId="0" fontId="11" fillId="3" borderId="14" xfId="0" applyFont="1" applyFill="1" applyBorder="1" applyAlignment="1">
      <alignment horizontal="right" vertical="top" wrapText="1"/>
    </xf>
    <xf numFmtId="49" fontId="4" fillId="0" borderId="5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right" vertical="top" wrapText="1"/>
    </xf>
    <xf numFmtId="49" fontId="1" fillId="0" borderId="7" xfId="0" applyNumberFormat="1" applyFont="1" applyBorder="1" applyAlignment="1">
      <alignment horizontal="center" vertical="top" wrapText="1"/>
    </xf>
    <xf numFmtId="49" fontId="6" fillId="5" borderId="2" xfId="0" applyNumberFormat="1" applyFont="1" applyFill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center" vertical="top" wrapText="1"/>
    </xf>
    <xf numFmtId="0" fontId="3" fillId="0" borderId="24" xfId="0" applyFont="1" applyBorder="1" applyAlignment="1">
      <alignment horizontal="right" vertical="top" wrapText="1"/>
    </xf>
    <xf numFmtId="49" fontId="2" fillId="2" borderId="6" xfId="0" applyNumberFormat="1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right" vertical="top" wrapText="1"/>
    </xf>
    <xf numFmtId="49" fontId="4" fillId="3" borderId="4" xfId="0" applyNumberFormat="1" applyFont="1" applyFill="1" applyBorder="1" applyAlignment="1">
      <alignment horizontal="center" vertical="top" wrapText="1"/>
    </xf>
    <xf numFmtId="49" fontId="1" fillId="3" borderId="4" xfId="0" applyNumberFormat="1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right" vertical="top" wrapText="1"/>
    </xf>
    <xf numFmtId="49" fontId="3" fillId="5" borderId="5" xfId="0" applyNumberFormat="1" applyFont="1" applyFill="1" applyBorder="1" applyAlignment="1">
      <alignment horizontal="center" vertical="top" wrapText="1"/>
    </xf>
    <xf numFmtId="0" fontId="5" fillId="5" borderId="12" xfId="0" applyFont="1" applyFill="1" applyBorder="1" applyAlignment="1">
      <alignment horizontal="right" vertical="top" wrapText="1"/>
    </xf>
    <xf numFmtId="49" fontId="3" fillId="4" borderId="2" xfId="0" applyNumberFormat="1" applyFont="1" applyFill="1" applyBorder="1" applyAlignment="1">
      <alignment horizontal="center" vertical="top" wrapText="1"/>
    </xf>
    <xf numFmtId="165" fontId="5" fillId="4" borderId="3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165" fontId="1" fillId="0" borderId="0" xfId="0" applyNumberFormat="1" applyFont="1" applyAlignment="1">
      <alignment horizontal="right" vertical="top"/>
    </xf>
    <xf numFmtId="164" fontId="17" fillId="0" borderId="0" xfId="0" applyNumberFormat="1" applyFont="1" applyAlignment="1">
      <alignment horizontal="right" vertical="top"/>
    </xf>
    <xf numFmtId="0" fontId="1" fillId="0" borderId="17" xfId="0" applyFont="1" applyBorder="1" applyAlignment="1">
      <alignment horizontal="left" vertical="top" wrapText="1"/>
    </xf>
    <xf numFmtId="49" fontId="2" fillId="2" borderId="4" xfId="0" applyNumberFormat="1" applyFont="1" applyFill="1" applyBorder="1" applyAlignment="1">
      <alignment horizontal="center" wrapText="1"/>
    </xf>
    <xf numFmtId="0" fontId="11" fillId="0" borderId="31" xfId="0" applyFont="1" applyFill="1" applyBorder="1" applyAlignment="1">
      <alignment horizontal="right" wrapText="1"/>
    </xf>
    <xf numFmtId="0" fontId="1" fillId="0" borderId="16" xfId="0" applyFont="1" applyFill="1" applyBorder="1" applyAlignment="1">
      <alignment horizontal="right" wrapText="1"/>
    </xf>
    <xf numFmtId="49" fontId="1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0" xfId="0" applyFont="1" applyFill="1"/>
    <xf numFmtId="0" fontId="7" fillId="0" borderId="31" xfId="0" applyFont="1" applyBorder="1" applyAlignment="1">
      <alignment horizontal="right" wrapText="1"/>
    </xf>
    <xf numFmtId="0" fontId="8" fillId="0" borderId="31" xfId="0" applyFont="1" applyBorder="1" applyAlignment="1">
      <alignment horizontal="right" wrapText="1"/>
    </xf>
    <xf numFmtId="0" fontId="1" fillId="0" borderId="28" xfId="0" applyFont="1" applyFill="1" applyBorder="1" applyAlignment="1">
      <alignment horizontal="right" wrapText="1"/>
    </xf>
    <xf numFmtId="0" fontId="8" fillId="0" borderId="28" xfId="0" applyFont="1" applyBorder="1" applyAlignment="1">
      <alignment horizontal="right" wrapText="1"/>
    </xf>
    <xf numFmtId="0" fontId="7" fillId="0" borderId="36" xfId="0" applyFont="1" applyBorder="1" applyAlignment="1">
      <alignment horizontal="right" wrapText="1"/>
    </xf>
    <xf numFmtId="0" fontId="8" fillId="0" borderId="36" xfId="0" applyFont="1" applyBorder="1" applyAlignment="1">
      <alignment horizontal="right" wrapText="1"/>
    </xf>
    <xf numFmtId="0" fontId="11" fillId="0" borderId="36" xfId="0" applyFont="1" applyBorder="1" applyAlignment="1">
      <alignment horizontal="right" wrapText="1"/>
    </xf>
    <xf numFmtId="0" fontId="8" fillId="0" borderId="29" xfId="0" applyFont="1" applyBorder="1" applyAlignment="1">
      <alignment horizontal="right" wrapText="1"/>
    </xf>
    <xf numFmtId="0" fontId="7" fillId="0" borderId="35" xfId="0" applyFont="1" applyBorder="1" applyAlignment="1">
      <alignment horizontal="right" wrapText="1"/>
    </xf>
    <xf numFmtId="0" fontId="1" fillId="0" borderId="29" xfId="0" applyFont="1" applyBorder="1" applyAlignment="1">
      <alignment horizontal="right" wrapText="1"/>
    </xf>
    <xf numFmtId="49" fontId="2" fillId="0" borderId="7" xfId="0" applyNumberFormat="1" applyFont="1" applyFill="1" applyBorder="1" applyAlignment="1">
      <alignment horizontal="center" wrapText="1"/>
    </xf>
    <xf numFmtId="49" fontId="2" fillId="0" borderId="7" xfId="0" applyNumberFormat="1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right" vertical="top" wrapText="1"/>
    </xf>
    <xf numFmtId="49" fontId="1" fillId="0" borderId="7" xfId="0" applyNumberFormat="1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right" vertical="top" wrapText="1"/>
    </xf>
    <xf numFmtId="0" fontId="2" fillId="0" borderId="7" xfId="0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right" vertical="top" wrapText="1"/>
    </xf>
    <xf numFmtId="0" fontId="8" fillId="3" borderId="14" xfId="0" applyFont="1" applyFill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7" fillId="0" borderId="16" xfId="0" applyFont="1" applyBorder="1" applyAlignment="1">
      <alignment horizontal="right" wrapText="1"/>
    </xf>
    <xf numFmtId="0" fontId="2" fillId="2" borderId="3" xfId="0" applyFont="1" applyFill="1" applyBorder="1" applyAlignment="1">
      <alignment horizontal="right" wrapText="1"/>
    </xf>
    <xf numFmtId="0" fontId="7" fillId="0" borderId="6" xfId="0" applyFont="1" applyFill="1" applyBorder="1" applyAlignment="1">
      <alignment horizontal="right" wrapText="1"/>
    </xf>
    <xf numFmtId="0" fontId="7" fillId="0" borderId="4" xfId="0" applyFont="1" applyFill="1" applyBorder="1" applyAlignment="1">
      <alignment horizontal="right" wrapText="1"/>
    </xf>
    <xf numFmtId="0" fontId="1" fillId="0" borderId="5" xfId="0" applyFont="1" applyFill="1" applyBorder="1" applyAlignment="1">
      <alignment horizontal="right" wrapText="1"/>
    </xf>
    <xf numFmtId="0" fontId="8" fillId="0" borderId="4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0" fontId="1" fillId="0" borderId="18" xfId="0" applyFont="1" applyBorder="1" applyAlignment="1">
      <alignment horizontal="right" wrapText="1"/>
    </xf>
    <xf numFmtId="0" fontId="11" fillId="0" borderId="31" xfId="0" applyFont="1" applyBorder="1" applyAlignment="1">
      <alignment horizontal="right" wrapText="1"/>
    </xf>
    <xf numFmtId="0" fontId="7" fillId="0" borderId="28" xfId="0" applyFont="1" applyBorder="1" applyAlignment="1">
      <alignment horizontal="right" wrapText="1"/>
    </xf>
    <xf numFmtId="0" fontId="7" fillId="0" borderId="29" xfId="0" applyFont="1" applyBorder="1" applyAlignment="1">
      <alignment horizontal="right" wrapText="1"/>
    </xf>
    <xf numFmtId="0" fontId="1" fillId="0" borderId="28" xfId="0" applyFont="1" applyBorder="1" applyAlignment="1">
      <alignment horizontal="right" wrapText="1"/>
    </xf>
    <xf numFmtId="0" fontId="1" fillId="0" borderId="33" xfId="0" applyFont="1" applyBorder="1" applyAlignment="1">
      <alignment horizontal="right" wrapText="1"/>
    </xf>
    <xf numFmtId="0" fontId="1" fillId="0" borderId="37" xfId="0" applyFont="1" applyBorder="1" applyAlignment="1">
      <alignment horizontal="right" wrapText="1"/>
    </xf>
    <xf numFmtId="0" fontId="7" fillId="0" borderId="28" xfId="0" applyFont="1" applyFill="1" applyBorder="1" applyAlignment="1">
      <alignment horizontal="right" wrapText="1"/>
    </xf>
    <xf numFmtId="0" fontId="7" fillId="0" borderId="29" xfId="0" applyFont="1" applyFill="1" applyBorder="1" applyAlignment="1">
      <alignment horizontal="right" wrapText="1"/>
    </xf>
    <xf numFmtId="0" fontId="8" fillId="0" borderId="28" xfId="0" applyFont="1" applyFill="1" applyBorder="1" applyAlignment="1">
      <alignment horizontal="right" wrapText="1"/>
    </xf>
    <xf numFmtId="0" fontId="8" fillId="0" borderId="29" xfId="0" applyFont="1" applyFill="1" applyBorder="1" applyAlignment="1">
      <alignment horizontal="right" wrapText="1"/>
    </xf>
    <xf numFmtId="0" fontId="1" fillId="0" borderId="34" xfId="0" applyFont="1" applyFill="1" applyBorder="1" applyAlignment="1">
      <alignment horizontal="right" wrapText="1"/>
    </xf>
    <xf numFmtId="0" fontId="1" fillId="0" borderId="38" xfId="0" applyFont="1" applyFill="1" applyBorder="1" applyAlignment="1"/>
    <xf numFmtId="0" fontId="5" fillId="5" borderId="3" xfId="0" applyFont="1" applyFill="1" applyBorder="1" applyAlignment="1">
      <alignment horizontal="right" wrapText="1"/>
    </xf>
    <xf numFmtId="0" fontId="5" fillId="3" borderId="3" xfId="0" applyFont="1" applyFill="1" applyBorder="1" applyAlignment="1">
      <alignment horizontal="right" wrapText="1"/>
    </xf>
    <xf numFmtId="0" fontId="3" fillId="0" borderId="18" xfId="0" applyFont="1" applyBorder="1" applyAlignment="1">
      <alignment horizontal="right" wrapText="1"/>
    </xf>
    <xf numFmtId="0" fontId="2" fillId="0" borderId="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right" wrapText="1"/>
    </xf>
    <xf numFmtId="49" fontId="4" fillId="0" borderId="6" xfId="0" applyNumberFormat="1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right" wrapText="1"/>
    </xf>
    <xf numFmtId="0" fontId="7" fillId="0" borderId="18" xfId="0" applyFont="1" applyBorder="1" applyAlignment="1">
      <alignment horizontal="right" wrapText="1"/>
    </xf>
    <xf numFmtId="0" fontId="1" fillId="3" borderId="16" xfId="0" applyFont="1" applyFill="1" applyBorder="1" applyAlignment="1">
      <alignment horizontal="right" wrapText="1"/>
    </xf>
    <xf numFmtId="166" fontId="8" fillId="0" borderId="16" xfId="0" applyNumberFormat="1" applyFont="1" applyBorder="1" applyAlignment="1">
      <alignment horizontal="right" wrapText="1"/>
    </xf>
    <xf numFmtId="166" fontId="1" fillId="3" borderId="12" xfId="0" applyNumberFormat="1" applyFont="1" applyFill="1" applyBorder="1" applyAlignment="1">
      <alignment horizontal="right" wrapText="1"/>
    </xf>
    <xf numFmtId="0" fontId="7" fillId="3" borderId="16" xfId="0" applyFont="1" applyFill="1" applyBorder="1" applyAlignment="1">
      <alignment horizontal="right" wrapText="1"/>
    </xf>
    <xf numFmtId="0" fontId="7" fillId="0" borderId="34" xfId="0" applyFont="1" applyFill="1" applyBorder="1" applyAlignment="1">
      <alignment horizontal="right" wrapText="1"/>
    </xf>
    <xf numFmtId="0" fontId="7" fillId="0" borderId="39" xfId="0" applyFont="1" applyFill="1" applyBorder="1" applyAlignment="1">
      <alignment horizontal="right" wrapText="1"/>
    </xf>
    <xf numFmtId="0" fontId="11" fillId="0" borderId="28" xfId="0" applyFont="1" applyFill="1" applyBorder="1" applyAlignment="1">
      <alignment horizontal="right" wrapText="1"/>
    </xf>
    <xf numFmtId="0" fontId="11" fillId="0" borderId="29" xfId="0" applyFont="1" applyFill="1" applyBorder="1" applyAlignment="1">
      <alignment horizontal="right" wrapText="1"/>
    </xf>
    <xf numFmtId="0" fontId="11" fillId="0" borderId="28" xfId="0" applyFont="1" applyBorder="1" applyAlignment="1">
      <alignment horizontal="right" wrapText="1"/>
    </xf>
    <xf numFmtId="0" fontId="11" fillId="0" borderId="29" xfId="0" applyFont="1" applyBorder="1" applyAlignment="1">
      <alignment horizontal="right" wrapText="1"/>
    </xf>
    <xf numFmtId="0" fontId="1" fillId="0" borderId="40" xfId="0" applyFont="1" applyBorder="1" applyAlignment="1">
      <alignment horizontal="right" wrapText="1"/>
    </xf>
    <xf numFmtId="0" fontId="1" fillId="0" borderId="21" xfId="0" applyFont="1" applyBorder="1" applyAlignment="1">
      <alignment horizontal="right" wrapText="1"/>
    </xf>
    <xf numFmtId="0" fontId="3" fillId="0" borderId="27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11" fillId="0" borderId="14" xfId="0" applyFont="1" applyFill="1" applyBorder="1" applyAlignment="1">
      <alignment horizontal="right" wrapText="1"/>
    </xf>
    <xf numFmtId="0" fontId="11" fillId="3" borderId="14" xfId="0" applyFont="1" applyFill="1" applyBorder="1" applyAlignment="1">
      <alignment horizontal="right" wrapText="1"/>
    </xf>
    <xf numFmtId="0" fontId="8" fillId="0" borderId="12" xfId="0" applyFont="1" applyBorder="1" applyAlignment="1">
      <alignment horizontal="right" wrapText="1"/>
    </xf>
    <xf numFmtId="0" fontId="12" fillId="0" borderId="5" xfId="0" applyFont="1" applyBorder="1" applyAlignment="1">
      <alignment horizontal="right" wrapText="1"/>
    </xf>
    <xf numFmtId="0" fontId="8" fillId="0" borderId="6" xfId="0" applyFont="1" applyBorder="1" applyAlignment="1">
      <alignment horizontal="right" wrapText="1"/>
    </xf>
    <xf numFmtId="0" fontId="7" fillId="2" borderId="14" xfId="0" applyFont="1" applyFill="1" applyBorder="1" applyAlignment="1">
      <alignment horizontal="right" wrapText="1"/>
    </xf>
    <xf numFmtId="0" fontId="11" fillId="0" borderId="12" xfId="0" applyFont="1" applyBorder="1" applyAlignment="1">
      <alignment horizontal="right" wrapText="1"/>
    </xf>
    <xf numFmtId="0" fontId="5" fillId="5" borderId="12" xfId="0" applyFont="1" applyFill="1" applyBorder="1" applyAlignment="1">
      <alignment horizontal="right" wrapText="1"/>
    </xf>
    <xf numFmtId="49" fontId="11" fillId="0" borderId="5" xfId="0" applyNumberFormat="1" applyFont="1" applyBorder="1" applyAlignment="1">
      <alignment horizontal="center" vertical="top" wrapText="1"/>
    </xf>
    <xf numFmtId="0" fontId="2" fillId="2" borderId="15" xfId="0" applyFont="1" applyFill="1" applyBorder="1" applyAlignment="1">
      <alignment horizontal="justify" vertical="top" wrapText="1"/>
    </xf>
    <xf numFmtId="0" fontId="14" fillId="0" borderId="41" xfId="0" applyFont="1" applyFill="1" applyBorder="1" applyAlignment="1">
      <alignment vertical="top" wrapText="1"/>
    </xf>
    <xf numFmtId="0" fontId="7" fillId="0" borderId="14" xfId="0" applyFont="1" applyFill="1" applyBorder="1" applyAlignment="1">
      <alignment horizontal="right" wrapText="1"/>
    </xf>
    <xf numFmtId="0" fontId="7" fillId="0" borderId="16" xfId="0" applyFont="1" applyFill="1" applyBorder="1" applyAlignment="1">
      <alignment horizontal="right" wrapText="1"/>
    </xf>
    <xf numFmtId="0" fontId="14" fillId="0" borderId="15" xfId="0" applyFont="1" applyBorder="1" applyAlignment="1">
      <alignment wrapText="1"/>
    </xf>
    <xf numFmtId="0" fontId="1" fillId="0" borderId="12" xfId="0" applyFont="1" applyFill="1" applyBorder="1" applyAlignment="1">
      <alignment horizontal="right" wrapText="1"/>
    </xf>
    <xf numFmtId="0" fontId="14" fillId="0" borderId="42" xfId="0" applyFont="1" applyBorder="1" applyAlignment="1">
      <alignment wrapText="1"/>
    </xf>
    <xf numFmtId="0" fontId="8" fillId="0" borderId="16" xfId="0" applyFont="1" applyFill="1" applyBorder="1" applyAlignment="1">
      <alignment horizontal="right" wrapText="1"/>
    </xf>
    <xf numFmtId="0" fontId="14" fillId="6" borderId="35" xfId="0" applyFont="1" applyFill="1" applyBorder="1" applyAlignment="1">
      <alignment vertical="top" wrapText="1"/>
    </xf>
    <xf numFmtId="0" fontId="14" fillId="6" borderId="29" xfId="0" applyFont="1" applyFill="1" applyBorder="1" applyAlignment="1">
      <alignment vertical="top" wrapText="1"/>
    </xf>
    <xf numFmtId="0" fontId="15" fillId="0" borderId="42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2" fillId="0" borderId="42" xfId="0" applyFont="1" applyBorder="1" applyAlignment="1">
      <alignment wrapText="1"/>
    </xf>
    <xf numFmtId="0" fontId="1" fillId="0" borderId="30" xfId="0" applyFont="1" applyFill="1" applyBorder="1" applyAlignment="1"/>
    <xf numFmtId="0" fontId="14" fillId="0" borderId="42" xfId="0" applyFont="1" applyFill="1" applyBorder="1" applyAlignment="1">
      <alignment wrapText="1"/>
    </xf>
    <xf numFmtId="0" fontId="15" fillId="0" borderId="15" xfId="0" applyFont="1" applyFill="1" applyBorder="1" applyAlignment="1">
      <alignment wrapText="1"/>
    </xf>
    <xf numFmtId="0" fontId="16" fillId="0" borderId="15" xfId="0" applyFont="1" applyFill="1" applyBorder="1" applyAlignment="1">
      <alignment wrapText="1"/>
    </xf>
    <xf numFmtId="0" fontId="1" fillId="0" borderId="14" xfId="0" applyFont="1" applyBorder="1" applyAlignment="1">
      <alignment horizontal="right" wrapText="1"/>
    </xf>
    <xf numFmtId="0" fontId="1" fillId="3" borderId="11" xfId="0" applyFont="1" applyFill="1" applyBorder="1" applyAlignment="1">
      <alignment horizontal="justify" vertical="top"/>
    </xf>
    <xf numFmtId="0" fontId="12" fillId="0" borderId="12" xfId="0" applyFont="1" applyBorder="1" applyAlignment="1">
      <alignment horizontal="right" wrapText="1"/>
    </xf>
    <xf numFmtId="0" fontId="11" fillId="0" borderId="16" xfId="0" applyFont="1" applyBorder="1" applyAlignment="1">
      <alignment horizontal="right" wrapText="1"/>
    </xf>
    <xf numFmtId="0" fontId="7" fillId="0" borderId="14" xfId="0" applyFont="1" applyFill="1" applyBorder="1" applyAlignment="1">
      <alignment horizontal="right" vertical="top" wrapText="1"/>
    </xf>
    <xf numFmtId="0" fontId="7" fillId="0" borderId="16" xfId="0" applyFont="1" applyFill="1" applyBorder="1" applyAlignment="1">
      <alignment horizontal="right" vertical="top" wrapText="1"/>
    </xf>
    <xf numFmtId="0" fontId="14" fillId="0" borderId="15" xfId="0" applyFont="1" applyBorder="1" applyAlignment="1">
      <alignment vertical="top" wrapText="1"/>
    </xf>
    <xf numFmtId="0" fontId="1" fillId="0" borderId="12" xfId="0" applyFont="1" applyFill="1" applyBorder="1" applyAlignment="1">
      <alignment horizontal="right" vertical="top" wrapText="1"/>
    </xf>
    <xf numFmtId="0" fontId="14" fillId="0" borderId="42" xfId="0" applyFont="1" applyBorder="1" applyAlignment="1">
      <alignment vertical="top" wrapText="1"/>
    </xf>
    <xf numFmtId="0" fontId="8" fillId="0" borderId="16" xfId="0" applyFont="1" applyFill="1" applyBorder="1" applyAlignment="1">
      <alignment horizontal="right" vertical="top" wrapText="1"/>
    </xf>
    <xf numFmtId="0" fontId="2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right" wrapText="1" indent="1"/>
    </xf>
    <xf numFmtId="0" fontId="12" fillId="0" borderId="11" xfId="1" applyFont="1" applyBorder="1" applyAlignment="1" applyProtection="1">
      <alignment vertical="center" wrapText="1"/>
      <protection locked="0"/>
    </xf>
    <xf numFmtId="0" fontId="4" fillId="0" borderId="15" xfId="0" applyFont="1" applyBorder="1"/>
    <xf numFmtId="0" fontId="7" fillId="0" borderId="18" xfId="0" applyFont="1" applyFill="1" applyBorder="1" applyAlignment="1">
      <alignment horizontal="right" wrapText="1" indent="1"/>
    </xf>
    <xf numFmtId="0" fontId="8" fillId="0" borderId="16" xfId="0" applyFont="1" applyFill="1" applyBorder="1" applyAlignment="1">
      <alignment horizontal="right" wrapText="1" indent="1"/>
    </xf>
    <xf numFmtId="0" fontId="11" fillId="0" borderId="16" xfId="0" applyFont="1" applyFill="1" applyBorder="1" applyAlignment="1">
      <alignment horizontal="right" wrapText="1" indent="1"/>
    </xf>
    <xf numFmtId="0" fontId="1" fillId="0" borderId="14" xfId="0" applyFont="1" applyBorder="1" applyAlignment="1">
      <alignment horizontal="right" vertical="top" wrapText="1"/>
    </xf>
    <xf numFmtId="0" fontId="12" fillId="0" borderId="12" xfId="0" applyFont="1" applyBorder="1" applyAlignment="1">
      <alignment horizontal="right" vertical="top" wrapText="1"/>
    </xf>
    <xf numFmtId="0" fontId="1" fillId="3" borderId="29" xfId="0" applyFont="1" applyFill="1" applyBorder="1" applyAlignment="1">
      <alignment horizontal="right" wrapText="1" indent="1"/>
    </xf>
    <xf numFmtId="49" fontId="1" fillId="0" borderId="28" xfId="0" applyNumberFormat="1" applyFont="1" applyBorder="1" applyAlignment="1">
      <alignment horizontal="center" wrapText="1"/>
    </xf>
    <xf numFmtId="0" fontId="1" fillId="3" borderId="16" xfId="0" applyFont="1" applyFill="1" applyBorder="1" applyAlignment="1">
      <alignment horizontal="right" wrapText="1" inden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54"/>
  <sheetViews>
    <sheetView view="pageBreakPreview" zoomScaleSheetLayoutView="100" workbookViewId="0">
      <selection activeCell="F185" sqref="F185"/>
    </sheetView>
  </sheetViews>
  <sheetFormatPr defaultColWidth="9.140625" defaultRowHeight="15.75" x14ac:dyDescent="0.25"/>
  <cols>
    <col min="1" max="1" width="60.42578125" style="62" customWidth="1"/>
    <col min="2" max="2" width="5.7109375" style="63" customWidth="1"/>
    <col min="3" max="3" width="5" style="63" customWidth="1"/>
    <col min="4" max="4" width="15.5703125" style="63" customWidth="1"/>
    <col min="5" max="5" width="6.140625" style="63" customWidth="1"/>
    <col min="6" max="6" width="18.28515625" style="1" customWidth="1"/>
    <col min="7" max="16384" width="9.140625" style="62"/>
  </cols>
  <sheetData>
    <row r="2" spans="1:6" x14ac:dyDescent="0.25">
      <c r="A2" s="1"/>
      <c r="B2" s="86"/>
      <c r="C2" s="86"/>
      <c r="D2" s="86"/>
      <c r="E2" s="86"/>
      <c r="F2" s="134" t="s">
        <v>166</v>
      </c>
    </row>
    <row r="3" spans="1:6" x14ac:dyDescent="0.25">
      <c r="A3" s="1"/>
      <c r="B3" s="86"/>
      <c r="C3" s="86"/>
      <c r="D3" s="362" t="s">
        <v>159</v>
      </c>
      <c r="E3" s="362"/>
      <c r="F3" s="362"/>
    </row>
    <row r="4" spans="1:6" x14ac:dyDescent="0.25">
      <c r="A4" s="1"/>
      <c r="B4" s="86"/>
      <c r="C4" s="362" t="s">
        <v>213</v>
      </c>
      <c r="D4" s="362"/>
      <c r="E4" s="362"/>
      <c r="F4" s="362"/>
    </row>
    <row r="5" spans="1:6" x14ac:dyDescent="0.25">
      <c r="A5" s="362" t="s">
        <v>160</v>
      </c>
      <c r="B5" s="362"/>
      <c r="C5" s="362"/>
      <c r="D5" s="362"/>
      <c r="E5" s="362"/>
      <c r="F5" s="362"/>
    </row>
    <row r="6" spans="1:6" x14ac:dyDescent="0.25">
      <c r="A6" s="1"/>
      <c r="B6" s="86"/>
      <c r="C6" s="86"/>
      <c r="D6" s="362" t="s">
        <v>195</v>
      </c>
      <c r="E6" s="362"/>
      <c r="F6" s="362"/>
    </row>
    <row r="7" spans="1:6" x14ac:dyDescent="0.25">
      <c r="D7" s="61"/>
      <c r="E7" s="61"/>
      <c r="F7" s="61"/>
    </row>
    <row r="8" spans="1:6" x14ac:dyDescent="0.25">
      <c r="D8" s="61"/>
      <c r="E8" s="61"/>
      <c r="F8" s="61"/>
    </row>
    <row r="9" spans="1:6" ht="18.75" x14ac:dyDescent="0.25">
      <c r="A9" s="361" t="s">
        <v>228</v>
      </c>
      <c r="B9" s="361"/>
      <c r="C9" s="361"/>
      <c r="D9" s="361"/>
      <c r="E9" s="361"/>
      <c r="F9" s="361"/>
    </row>
    <row r="10" spans="1:6" ht="18.75" x14ac:dyDescent="0.25">
      <c r="A10" s="361" t="s">
        <v>161</v>
      </c>
      <c r="B10" s="361"/>
      <c r="C10" s="361"/>
      <c r="D10" s="361"/>
      <c r="E10" s="361"/>
      <c r="F10" s="361"/>
    </row>
    <row r="11" spans="1:6" ht="18.75" x14ac:dyDescent="0.25">
      <c r="A11" s="361" t="s">
        <v>162</v>
      </c>
      <c r="B11" s="361"/>
      <c r="C11" s="361"/>
      <c r="D11" s="361"/>
      <c r="E11" s="361"/>
      <c r="F11" s="361"/>
    </row>
    <row r="12" spans="1:6" ht="18.75" x14ac:dyDescent="0.3">
      <c r="A12" s="90"/>
      <c r="B12" s="90"/>
      <c r="C12" s="90"/>
      <c r="D12" s="90"/>
      <c r="E12" s="90"/>
      <c r="F12" s="90"/>
    </row>
    <row r="13" spans="1:6" ht="16.5" thickBot="1" x14ac:dyDescent="0.3"/>
    <row r="14" spans="1:6" s="138" customFormat="1" ht="16.5" thickBot="1" x14ac:dyDescent="0.3">
      <c r="A14" s="135" t="s">
        <v>93</v>
      </c>
      <c r="B14" s="136" t="s">
        <v>0</v>
      </c>
      <c r="C14" s="136" t="s">
        <v>94</v>
      </c>
      <c r="D14" s="136" t="s">
        <v>1</v>
      </c>
      <c r="E14" s="136" t="s">
        <v>2</v>
      </c>
      <c r="F14" s="137" t="s">
        <v>3</v>
      </c>
    </row>
    <row r="15" spans="1:6" s="138" customFormat="1" ht="16.5" thickBot="1" x14ac:dyDescent="0.3">
      <c r="A15" s="120">
        <v>1</v>
      </c>
      <c r="B15" s="139">
        <v>2</v>
      </c>
      <c r="C15" s="139">
        <v>3</v>
      </c>
      <c r="D15" s="139">
        <v>4</v>
      </c>
      <c r="E15" s="139">
        <v>5</v>
      </c>
      <c r="F15" s="140">
        <v>6</v>
      </c>
    </row>
    <row r="16" spans="1:6" s="138" customFormat="1" ht="19.5" thickBot="1" x14ac:dyDescent="0.3">
      <c r="A16" s="18" t="s">
        <v>4</v>
      </c>
      <c r="B16" s="19" t="s">
        <v>91</v>
      </c>
      <c r="C16" s="19"/>
      <c r="D16" s="19"/>
      <c r="E16" s="19"/>
      <c r="F16" s="20"/>
    </row>
    <row r="17" spans="1:6" s="138" customFormat="1" ht="32.25" thickBot="1" x14ac:dyDescent="0.3">
      <c r="A17" s="7" t="s">
        <v>5</v>
      </c>
      <c r="B17" s="141" t="s">
        <v>91</v>
      </c>
      <c r="C17" s="141" t="s">
        <v>92</v>
      </c>
      <c r="D17" s="141"/>
      <c r="E17" s="141"/>
      <c r="F17" s="142">
        <f>F18</f>
        <v>1900.2</v>
      </c>
    </row>
    <row r="18" spans="1:6" s="138" customFormat="1" x14ac:dyDescent="0.25">
      <c r="A18" s="22" t="s">
        <v>6</v>
      </c>
      <c r="B18" s="143" t="s">
        <v>91</v>
      </c>
      <c r="C18" s="143" t="s">
        <v>92</v>
      </c>
      <c r="D18" s="143">
        <v>88</v>
      </c>
      <c r="E18" s="143"/>
      <c r="F18" s="144">
        <f>F19</f>
        <v>1900.2</v>
      </c>
    </row>
    <row r="19" spans="1:6" s="138" customFormat="1" x14ac:dyDescent="0.25">
      <c r="A19" s="23" t="s">
        <v>7</v>
      </c>
      <c r="B19" s="145" t="s">
        <v>91</v>
      </c>
      <c r="C19" s="145" t="s">
        <v>92</v>
      </c>
      <c r="D19" s="145" t="s">
        <v>8</v>
      </c>
      <c r="E19" s="145"/>
      <c r="F19" s="146">
        <f>F20</f>
        <v>1900.2</v>
      </c>
    </row>
    <row r="20" spans="1:6" s="138" customFormat="1" ht="31.5" x14ac:dyDescent="0.25">
      <c r="A20" s="24" t="s">
        <v>9</v>
      </c>
      <c r="B20" s="147" t="s">
        <v>91</v>
      </c>
      <c r="C20" s="147" t="s">
        <v>92</v>
      </c>
      <c r="D20" s="147" t="s">
        <v>10</v>
      </c>
      <c r="E20" s="147" t="s">
        <v>100</v>
      </c>
      <c r="F20" s="148">
        <f>F21+F22</f>
        <v>1900.2</v>
      </c>
    </row>
    <row r="21" spans="1:6" s="138" customFormat="1" x14ac:dyDescent="0.25">
      <c r="A21" s="25" t="s">
        <v>11</v>
      </c>
      <c r="B21" s="149" t="s">
        <v>91</v>
      </c>
      <c r="C21" s="149" t="s">
        <v>92</v>
      </c>
      <c r="D21" s="149" t="s">
        <v>10</v>
      </c>
      <c r="E21" s="149">
        <v>100</v>
      </c>
      <c r="F21" s="150">
        <v>1600.2</v>
      </c>
    </row>
    <row r="22" spans="1:6" s="138" customFormat="1" ht="32.25" thickBot="1" x14ac:dyDescent="0.3">
      <c r="A22" s="26" t="s">
        <v>12</v>
      </c>
      <c r="B22" s="151" t="s">
        <v>91</v>
      </c>
      <c r="C22" s="151" t="s">
        <v>92</v>
      </c>
      <c r="D22" s="149" t="s">
        <v>10</v>
      </c>
      <c r="E22" s="151">
        <v>200</v>
      </c>
      <c r="F22" s="152">
        <v>300</v>
      </c>
    </row>
    <row r="23" spans="1:6" s="138" customFormat="1" ht="63.75" thickBot="1" x14ac:dyDescent="0.3">
      <c r="A23" s="7" t="s">
        <v>13</v>
      </c>
      <c r="B23" s="141" t="s">
        <v>91</v>
      </c>
      <c r="C23" s="141" t="s">
        <v>95</v>
      </c>
      <c r="D23" s="141"/>
      <c r="E23" s="141"/>
      <c r="F23" s="142">
        <f>F24</f>
        <v>1047.9000000000001</v>
      </c>
    </row>
    <row r="24" spans="1:6" s="138" customFormat="1" x14ac:dyDescent="0.25">
      <c r="A24" s="22" t="s">
        <v>14</v>
      </c>
      <c r="B24" s="143" t="s">
        <v>91</v>
      </c>
      <c r="C24" s="143" t="s">
        <v>95</v>
      </c>
      <c r="D24" s="143">
        <v>91</v>
      </c>
      <c r="E24" s="143"/>
      <c r="F24" s="144">
        <f>F25</f>
        <v>1047.9000000000001</v>
      </c>
    </row>
    <row r="25" spans="1:6" s="138" customFormat="1" ht="31.5" x14ac:dyDescent="0.25">
      <c r="A25" s="23" t="s">
        <v>15</v>
      </c>
      <c r="B25" s="145">
        <v>1</v>
      </c>
      <c r="C25" s="145">
        <v>3</v>
      </c>
      <c r="D25" s="145" t="s">
        <v>16</v>
      </c>
      <c r="E25" s="145"/>
      <c r="F25" s="146">
        <f>F26</f>
        <v>1047.9000000000001</v>
      </c>
    </row>
    <row r="26" spans="1:6" s="138" customFormat="1" ht="31.5" x14ac:dyDescent="0.25">
      <c r="A26" s="24" t="s">
        <v>9</v>
      </c>
      <c r="B26" s="147" t="s">
        <v>91</v>
      </c>
      <c r="C26" s="147" t="s">
        <v>95</v>
      </c>
      <c r="D26" s="147" t="s">
        <v>17</v>
      </c>
      <c r="E26" s="147" t="s">
        <v>100</v>
      </c>
      <c r="F26" s="148">
        <f>F27+F28</f>
        <v>1047.9000000000001</v>
      </c>
    </row>
    <row r="27" spans="1:6" s="138" customFormat="1" ht="78.75" x14ac:dyDescent="0.25">
      <c r="A27" s="25" t="s">
        <v>18</v>
      </c>
      <c r="B27" s="149" t="s">
        <v>91</v>
      </c>
      <c r="C27" s="149" t="s">
        <v>95</v>
      </c>
      <c r="D27" s="149" t="s">
        <v>17</v>
      </c>
      <c r="E27" s="149">
        <v>100</v>
      </c>
      <c r="F27" s="150">
        <v>947.9</v>
      </c>
    </row>
    <row r="28" spans="1:6" s="138" customFormat="1" ht="32.25" thickBot="1" x14ac:dyDescent="0.3">
      <c r="A28" s="26" t="s">
        <v>12</v>
      </c>
      <c r="B28" s="151" t="s">
        <v>91</v>
      </c>
      <c r="C28" s="151" t="s">
        <v>95</v>
      </c>
      <c r="D28" s="149" t="s">
        <v>17</v>
      </c>
      <c r="E28" s="151">
        <v>200</v>
      </c>
      <c r="F28" s="152">
        <v>100</v>
      </c>
    </row>
    <row r="29" spans="1:6" s="138" customFormat="1" ht="48" thickBot="1" x14ac:dyDescent="0.3">
      <c r="A29" s="7" t="s">
        <v>19</v>
      </c>
      <c r="B29" s="141" t="s">
        <v>91</v>
      </c>
      <c r="C29" s="141" t="s">
        <v>96</v>
      </c>
      <c r="D29" s="141"/>
      <c r="E29" s="141"/>
      <c r="F29" s="153">
        <f>F30+F36</f>
        <v>31069.9</v>
      </c>
    </row>
    <row r="30" spans="1:6" s="138" customFormat="1" x14ac:dyDescent="0.25">
      <c r="A30" s="22" t="s">
        <v>6</v>
      </c>
      <c r="B30" s="143" t="s">
        <v>91</v>
      </c>
      <c r="C30" s="143" t="s">
        <v>96</v>
      </c>
      <c r="D30" s="143">
        <v>88</v>
      </c>
      <c r="E30" s="143"/>
      <c r="F30" s="144">
        <f>F31</f>
        <v>29794.9</v>
      </c>
    </row>
    <row r="31" spans="1:6" s="138" customFormat="1" ht="31.5" x14ac:dyDescent="0.25">
      <c r="A31" s="23" t="s">
        <v>20</v>
      </c>
      <c r="B31" s="145" t="s">
        <v>91</v>
      </c>
      <c r="C31" s="145" t="s">
        <v>96</v>
      </c>
      <c r="D31" s="145" t="s">
        <v>21</v>
      </c>
      <c r="E31" s="145"/>
      <c r="F31" s="146">
        <f>F32</f>
        <v>29794.9</v>
      </c>
    </row>
    <row r="32" spans="1:6" s="138" customFormat="1" ht="31.5" x14ac:dyDescent="0.25">
      <c r="A32" s="24" t="s">
        <v>9</v>
      </c>
      <c r="B32" s="147" t="s">
        <v>91</v>
      </c>
      <c r="C32" s="147" t="s">
        <v>96</v>
      </c>
      <c r="D32" s="147" t="s">
        <v>22</v>
      </c>
      <c r="E32" s="147" t="s">
        <v>100</v>
      </c>
      <c r="F32" s="148">
        <f>F33+F34+F35</f>
        <v>29794.9</v>
      </c>
    </row>
    <row r="33" spans="1:6" s="138" customFormat="1" ht="78.75" x14ac:dyDescent="0.25">
      <c r="A33" s="25" t="s">
        <v>18</v>
      </c>
      <c r="B33" s="149" t="s">
        <v>91</v>
      </c>
      <c r="C33" s="149" t="s">
        <v>96</v>
      </c>
      <c r="D33" s="149" t="s">
        <v>22</v>
      </c>
      <c r="E33" s="149">
        <v>100</v>
      </c>
      <c r="F33" s="150">
        <v>21993</v>
      </c>
    </row>
    <row r="34" spans="1:6" s="138" customFormat="1" ht="31.5" x14ac:dyDescent="0.25">
      <c r="A34" s="25" t="s">
        <v>12</v>
      </c>
      <c r="B34" s="149" t="s">
        <v>91</v>
      </c>
      <c r="C34" s="149" t="s">
        <v>96</v>
      </c>
      <c r="D34" s="149" t="s">
        <v>22</v>
      </c>
      <c r="E34" s="149">
        <v>200</v>
      </c>
      <c r="F34" s="150">
        <v>7566.9</v>
      </c>
    </row>
    <row r="35" spans="1:6" s="138" customFormat="1" x14ac:dyDescent="0.25">
      <c r="A35" s="25" t="s">
        <v>23</v>
      </c>
      <c r="B35" s="149" t="s">
        <v>91</v>
      </c>
      <c r="C35" s="149" t="s">
        <v>96</v>
      </c>
      <c r="D35" s="149" t="s">
        <v>22</v>
      </c>
      <c r="E35" s="149">
        <v>800</v>
      </c>
      <c r="F35" s="150">
        <v>235</v>
      </c>
    </row>
    <row r="36" spans="1:6" s="138" customFormat="1" x14ac:dyDescent="0.25">
      <c r="A36" s="23" t="s">
        <v>24</v>
      </c>
      <c r="B36" s="145" t="s">
        <v>91</v>
      </c>
      <c r="C36" s="145" t="s">
        <v>96</v>
      </c>
      <c r="D36" s="145">
        <v>99</v>
      </c>
      <c r="E36" s="145"/>
      <c r="F36" s="146">
        <f>F37+F41</f>
        <v>1275</v>
      </c>
    </row>
    <row r="37" spans="1:6" s="138" customFormat="1" x14ac:dyDescent="0.25">
      <c r="A37" s="23" t="s">
        <v>25</v>
      </c>
      <c r="B37" s="145" t="s">
        <v>91</v>
      </c>
      <c r="C37" s="145" t="s">
        <v>96</v>
      </c>
      <c r="D37" s="145" t="s">
        <v>26</v>
      </c>
      <c r="E37" s="145"/>
      <c r="F37" s="146">
        <f>F38</f>
        <v>879</v>
      </c>
    </row>
    <row r="38" spans="1:6" s="138" customFormat="1" ht="63" x14ac:dyDescent="0.25">
      <c r="A38" s="24" t="s">
        <v>27</v>
      </c>
      <c r="B38" s="147" t="s">
        <v>91</v>
      </c>
      <c r="C38" s="147" t="s">
        <v>96</v>
      </c>
      <c r="D38" s="147" t="s">
        <v>28</v>
      </c>
      <c r="E38" s="147" t="s">
        <v>100</v>
      </c>
      <c r="F38" s="148">
        <f>F39+F40</f>
        <v>879</v>
      </c>
    </row>
    <row r="39" spans="1:6" s="138" customFormat="1" ht="78.75" x14ac:dyDescent="0.25">
      <c r="A39" s="25" t="s">
        <v>18</v>
      </c>
      <c r="B39" s="149" t="s">
        <v>91</v>
      </c>
      <c r="C39" s="149" t="s">
        <v>96</v>
      </c>
      <c r="D39" s="149" t="s">
        <v>28</v>
      </c>
      <c r="E39" s="149">
        <v>100</v>
      </c>
      <c r="F39" s="150">
        <v>856.8</v>
      </c>
    </row>
    <row r="40" spans="1:6" s="138" customFormat="1" ht="31.5" x14ac:dyDescent="0.25">
      <c r="A40" s="25" t="s">
        <v>12</v>
      </c>
      <c r="B40" s="149" t="s">
        <v>91</v>
      </c>
      <c r="C40" s="149" t="s">
        <v>96</v>
      </c>
      <c r="D40" s="149" t="s">
        <v>28</v>
      </c>
      <c r="E40" s="149">
        <v>200</v>
      </c>
      <c r="F40" s="150">
        <v>22.2</v>
      </c>
    </row>
    <row r="41" spans="1:6" s="138" customFormat="1" ht="63" x14ac:dyDescent="0.25">
      <c r="A41" s="24" t="s">
        <v>29</v>
      </c>
      <c r="B41" s="147" t="s">
        <v>91</v>
      </c>
      <c r="C41" s="147" t="s">
        <v>96</v>
      </c>
      <c r="D41" s="147" t="s">
        <v>30</v>
      </c>
      <c r="E41" s="147" t="s">
        <v>100</v>
      </c>
      <c r="F41" s="148">
        <f>F42+F43</f>
        <v>396</v>
      </c>
    </row>
    <row r="42" spans="1:6" s="138" customFormat="1" ht="78.75" x14ac:dyDescent="0.25">
      <c r="A42" s="25" t="s">
        <v>18</v>
      </c>
      <c r="B42" s="149" t="s">
        <v>91</v>
      </c>
      <c r="C42" s="149" t="s">
        <v>96</v>
      </c>
      <c r="D42" s="149" t="s">
        <v>30</v>
      </c>
      <c r="E42" s="149">
        <v>100</v>
      </c>
      <c r="F42" s="150">
        <v>340.6</v>
      </c>
    </row>
    <row r="43" spans="1:6" s="138" customFormat="1" ht="32.25" thickBot="1" x14ac:dyDescent="0.3">
      <c r="A43" s="25" t="s">
        <v>12</v>
      </c>
      <c r="B43" s="149" t="s">
        <v>91</v>
      </c>
      <c r="C43" s="149" t="s">
        <v>96</v>
      </c>
      <c r="D43" s="149" t="s">
        <v>30</v>
      </c>
      <c r="E43" s="149">
        <v>200</v>
      </c>
      <c r="F43" s="150">
        <v>55.4</v>
      </c>
    </row>
    <row r="44" spans="1:6" s="138" customFormat="1" ht="16.5" thickBot="1" x14ac:dyDescent="0.3">
      <c r="A44" s="321" t="s">
        <v>196</v>
      </c>
      <c r="B44" s="141" t="s">
        <v>91</v>
      </c>
      <c r="C44" s="141" t="s">
        <v>97</v>
      </c>
      <c r="D44" s="141"/>
      <c r="E44" s="141"/>
      <c r="F44" s="142">
        <f>F45</f>
        <v>11.5</v>
      </c>
    </row>
    <row r="45" spans="1:6" s="138" customFormat="1" ht="31.5" x14ac:dyDescent="0.25">
      <c r="A45" s="322" t="s">
        <v>198</v>
      </c>
      <c r="B45" s="154" t="s">
        <v>200</v>
      </c>
      <c r="C45" s="154" t="s">
        <v>97</v>
      </c>
      <c r="D45" s="154" t="s">
        <v>105</v>
      </c>
      <c r="E45" s="154"/>
      <c r="F45" s="343">
        <f>F46</f>
        <v>11.5</v>
      </c>
    </row>
    <row r="46" spans="1:6" s="138" customFormat="1" x14ac:dyDescent="0.25">
      <c r="A46" s="95" t="s">
        <v>25</v>
      </c>
      <c r="B46" s="145" t="s">
        <v>91</v>
      </c>
      <c r="C46" s="145" t="s">
        <v>201</v>
      </c>
      <c r="D46" s="145" t="s">
        <v>202</v>
      </c>
      <c r="E46" s="155"/>
      <c r="F46" s="344">
        <f>F47</f>
        <v>11.5</v>
      </c>
    </row>
    <row r="47" spans="1:6" s="138" customFormat="1" ht="63" x14ac:dyDescent="0.25">
      <c r="A47" s="345" t="s">
        <v>199</v>
      </c>
      <c r="B47" s="145" t="s">
        <v>91</v>
      </c>
      <c r="C47" s="145" t="s">
        <v>201</v>
      </c>
      <c r="D47" s="156" t="s">
        <v>203</v>
      </c>
      <c r="E47" s="157" t="s">
        <v>204</v>
      </c>
      <c r="F47" s="344">
        <f>F48</f>
        <v>11.5</v>
      </c>
    </row>
    <row r="48" spans="1:6" s="138" customFormat="1" ht="32.25" thickBot="1" x14ac:dyDescent="0.3">
      <c r="A48" s="96" t="s">
        <v>12</v>
      </c>
      <c r="B48" s="151" t="s">
        <v>91</v>
      </c>
      <c r="C48" s="151" t="s">
        <v>201</v>
      </c>
      <c r="D48" s="158" t="s">
        <v>203</v>
      </c>
      <c r="E48" s="159" t="s">
        <v>205</v>
      </c>
      <c r="F48" s="346">
        <v>11.5</v>
      </c>
    </row>
    <row r="49" spans="1:6" s="138" customFormat="1" ht="48" thickBot="1" x14ac:dyDescent="0.3">
      <c r="A49" s="7" t="s">
        <v>32</v>
      </c>
      <c r="B49" s="141" t="s">
        <v>91</v>
      </c>
      <c r="C49" s="141" t="s">
        <v>98</v>
      </c>
      <c r="D49" s="141"/>
      <c r="E49" s="141"/>
      <c r="F49" s="142">
        <f>F50+F60</f>
        <v>7975.3</v>
      </c>
    </row>
    <row r="50" spans="1:6" s="138" customFormat="1" x14ac:dyDescent="0.25">
      <c r="A50" s="22" t="s">
        <v>33</v>
      </c>
      <c r="B50" s="143" t="s">
        <v>91</v>
      </c>
      <c r="C50" s="143" t="s">
        <v>98</v>
      </c>
      <c r="D50" s="143">
        <v>93</v>
      </c>
      <c r="E50" s="143"/>
      <c r="F50" s="144">
        <f>F51+F55</f>
        <v>2922</v>
      </c>
    </row>
    <row r="51" spans="1:6" s="138" customFormat="1" ht="31.5" x14ac:dyDescent="0.25">
      <c r="A51" s="23" t="s">
        <v>34</v>
      </c>
      <c r="B51" s="145" t="s">
        <v>91</v>
      </c>
      <c r="C51" s="145" t="s">
        <v>98</v>
      </c>
      <c r="D51" s="145" t="s">
        <v>35</v>
      </c>
      <c r="E51" s="145"/>
      <c r="F51" s="146">
        <f>F52</f>
        <v>1730</v>
      </c>
    </row>
    <row r="52" spans="1:6" s="138" customFormat="1" ht="31.5" x14ac:dyDescent="0.25">
      <c r="A52" s="24" t="s">
        <v>9</v>
      </c>
      <c r="B52" s="147" t="s">
        <v>91</v>
      </c>
      <c r="C52" s="147" t="s">
        <v>98</v>
      </c>
      <c r="D52" s="147" t="s">
        <v>36</v>
      </c>
      <c r="E52" s="147" t="s">
        <v>100</v>
      </c>
      <c r="F52" s="148">
        <f>F53+F54</f>
        <v>1730</v>
      </c>
    </row>
    <row r="53" spans="1:6" s="138" customFormat="1" ht="78.75" x14ac:dyDescent="0.25">
      <c r="A53" s="25" t="s">
        <v>18</v>
      </c>
      <c r="B53" s="149" t="s">
        <v>91</v>
      </c>
      <c r="C53" s="149" t="s">
        <v>98</v>
      </c>
      <c r="D53" s="149" t="s">
        <v>36</v>
      </c>
      <c r="E53" s="149">
        <v>100</v>
      </c>
      <c r="F53" s="150">
        <v>1567.6</v>
      </c>
    </row>
    <row r="54" spans="1:6" s="138" customFormat="1" ht="31.5" x14ac:dyDescent="0.25">
      <c r="A54" s="25" t="s">
        <v>12</v>
      </c>
      <c r="B54" s="149" t="s">
        <v>91</v>
      </c>
      <c r="C54" s="149" t="s">
        <v>98</v>
      </c>
      <c r="D54" s="149" t="s">
        <v>36</v>
      </c>
      <c r="E54" s="149" t="s">
        <v>116</v>
      </c>
      <c r="F54" s="150">
        <v>162.4</v>
      </c>
    </row>
    <row r="55" spans="1:6" s="138" customFormat="1" ht="31.5" x14ac:dyDescent="0.25">
      <c r="A55" s="23" t="s">
        <v>37</v>
      </c>
      <c r="B55" s="145" t="s">
        <v>91</v>
      </c>
      <c r="C55" s="145" t="s">
        <v>98</v>
      </c>
      <c r="D55" s="145" t="s">
        <v>38</v>
      </c>
      <c r="E55" s="145"/>
      <c r="F55" s="146">
        <f>F56</f>
        <v>1192</v>
      </c>
    </row>
    <row r="56" spans="1:6" s="138" customFormat="1" ht="31.5" x14ac:dyDescent="0.25">
      <c r="A56" s="24" t="s">
        <v>9</v>
      </c>
      <c r="B56" s="147" t="s">
        <v>91</v>
      </c>
      <c r="C56" s="147" t="s">
        <v>98</v>
      </c>
      <c r="D56" s="147" t="s">
        <v>39</v>
      </c>
      <c r="E56" s="147" t="s">
        <v>100</v>
      </c>
      <c r="F56" s="148">
        <f>F57+F58+F59</f>
        <v>1192</v>
      </c>
    </row>
    <row r="57" spans="1:6" s="138" customFormat="1" ht="78.75" x14ac:dyDescent="0.25">
      <c r="A57" s="25" t="s">
        <v>18</v>
      </c>
      <c r="B57" s="149" t="s">
        <v>91</v>
      </c>
      <c r="C57" s="149" t="s">
        <v>98</v>
      </c>
      <c r="D57" s="149" t="s">
        <v>39</v>
      </c>
      <c r="E57" s="149">
        <v>100</v>
      </c>
      <c r="F57" s="150">
        <v>1036</v>
      </c>
    </row>
    <row r="58" spans="1:6" s="138" customFormat="1" ht="31.5" x14ac:dyDescent="0.25">
      <c r="A58" s="25" t="s">
        <v>12</v>
      </c>
      <c r="B58" s="149" t="s">
        <v>91</v>
      </c>
      <c r="C58" s="149" t="s">
        <v>98</v>
      </c>
      <c r="D58" s="149" t="s">
        <v>39</v>
      </c>
      <c r="E58" s="149">
        <v>200</v>
      </c>
      <c r="F58" s="150">
        <v>156</v>
      </c>
    </row>
    <row r="59" spans="1:6" s="138" customFormat="1" x14ac:dyDescent="0.25">
      <c r="A59" s="25" t="s">
        <v>23</v>
      </c>
      <c r="B59" s="149" t="s">
        <v>91</v>
      </c>
      <c r="C59" s="149" t="s">
        <v>98</v>
      </c>
      <c r="D59" s="149" t="s">
        <v>39</v>
      </c>
      <c r="E59" s="149">
        <v>800</v>
      </c>
      <c r="F59" s="150"/>
    </row>
    <row r="60" spans="1:6" s="138" customFormat="1" x14ac:dyDescent="0.25">
      <c r="A60" s="23" t="s">
        <v>24</v>
      </c>
      <c r="B60" s="145" t="s">
        <v>91</v>
      </c>
      <c r="C60" s="145" t="s">
        <v>98</v>
      </c>
      <c r="D60" s="145">
        <v>99</v>
      </c>
      <c r="E60" s="145"/>
      <c r="F60" s="146">
        <f>F61</f>
        <v>5053.3</v>
      </c>
    </row>
    <row r="61" spans="1:6" s="138" customFormat="1" ht="31.5" x14ac:dyDescent="0.25">
      <c r="A61" s="23" t="s">
        <v>127</v>
      </c>
      <c r="B61" s="145" t="s">
        <v>91</v>
      </c>
      <c r="C61" s="145" t="s">
        <v>98</v>
      </c>
      <c r="D61" s="145" t="s">
        <v>26</v>
      </c>
      <c r="E61" s="145"/>
      <c r="F61" s="146">
        <f>F62</f>
        <v>5053.3</v>
      </c>
    </row>
    <row r="62" spans="1:6" s="138" customFormat="1" ht="31.5" x14ac:dyDescent="0.25">
      <c r="A62" s="24" t="s">
        <v>9</v>
      </c>
      <c r="B62" s="147" t="s">
        <v>91</v>
      </c>
      <c r="C62" s="147" t="s">
        <v>98</v>
      </c>
      <c r="D62" s="147" t="s">
        <v>40</v>
      </c>
      <c r="E62" s="147" t="s">
        <v>100</v>
      </c>
      <c r="F62" s="148">
        <f>F63+F64+F65</f>
        <v>5053.3</v>
      </c>
    </row>
    <row r="63" spans="1:6" s="138" customFormat="1" ht="78.75" x14ac:dyDescent="0.25">
      <c r="A63" s="25" t="s">
        <v>18</v>
      </c>
      <c r="B63" s="149" t="s">
        <v>91</v>
      </c>
      <c r="C63" s="149" t="s">
        <v>98</v>
      </c>
      <c r="D63" s="149" t="s">
        <v>40</v>
      </c>
      <c r="E63" s="149">
        <v>100</v>
      </c>
      <c r="F63" s="160">
        <v>4637</v>
      </c>
    </row>
    <row r="64" spans="1:6" s="138" customFormat="1" ht="31.5" x14ac:dyDescent="0.25">
      <c r="A64" s="25" t="s">
        <v>12</v>
      </c>
      <c r="B64" s="149" t="s">
        <v>91</v>
      </c>
      <c r="C64" s="149" t="s">
        <v>98</v>
      </c>
      <c r="D64" s="149" t="s">
        <v>40</v>
      </c>
      <c r="E64" s="149">
        <v>200</v>
      </c>
      <c r="F64" s="150">
        <v>415</v>
      </c>
    </row>
    <row r="65" spans="1:6" s="138" customFormat="1" ht="16.5" thickBot="1" x14ac:dyDescent="0.3">
      <c r="A65" s="26" t="s">
        <v>23</v>
      </c>
      <c r="B65" s="151" t="s">
        <v>91</v>
      </c>
      <c r="C65" s="151" t="s">
        <v>98</v>
      </c>
      <c r="D65" s="151" t="s">
        <v>40</v>
      </c>
      <c r="E65" s="151">
        <v>800</v>
      </c>
      <c r="F65" s="152">
        <v>1.3</v>
      </c>
    </row>
    <row r="66" spans="1:6" s="138" customFormat="1" ht="16.5" thickBot="1" x14ac:dyDescent="0.3">
      <c r="A66" s="161" t="s">
        <v>215</v>
      </c>
      <c r="B66" s="141" t="s">
        <v>91</v>
      </c>
      <c r="C66" s="141" t="s">
        <v>107</v>
      </c>
      <c r="D66" s="162"/>
      <c r="E66" s="141"/>
      <c r="F66" s="142">
        <f>F67</f>
        <v>300</v>
      </c>
    </row>
    <row r="67" spans="1:6" s="138" customFormat="1" x14ac:dyDescent="0.25">
      <c r="A67" s="347" t="s">
        <v>216</v>
      </c>
      <c r="B67" s="143" t="s">
        <v>91</v>
      </c>
      <c r="C67" s="143" t="s">
        <v>107</v>
      </c>
      <c r="D67" s="163">
        <v>97</v>
      </c>
      <c r="E67" s="154"/>
      <c r="F67" s="343">
        <f>F68</f>
        <v>300</v>
      </c>
    </row>
    <row r="68" spans="1:6" s="138" customFormat="1" x14ac:dyDescent="0.25">
      <c r="A68" s="95" t="s">
        <v>217</v>
      </c>
      <c r="B68" s="145" t="s">
        <v>91</v>
      </c>
      <c r="C68" s="145" t="s">
        <v>107</v>
      </c>
      <c r="D68" s="156" t="s">
        <v>218</v>
      </c>
      <c r="E68" s="157"/>
      <c r="F68" s="344">
        <f>F69</f>
        <v>300</v>
      </c>
    </row>
    <row r="69" spans="1:6" s="138" customFormat="1" ht="31.5" x14ac:dyDescent="0.25">
      <c r="A69" s="91" t="s">
        <v>183</v>
      </c>
      <c r="B69" s="147" t="s">
        <v>91</v>
      </c>
      <c r="C69" s="147" t="s">
        <v>107</v>
      </c>
      <c r="D69" s="164" t="s">
        <v>219</v>
      </c>
      <c r="E69" s="165"/>
      <c r="F69" s="348">
        <f>F70</f>
        <v>300</v>
      </c>
    </row>
    <row r="70" spans="1:6" s="138" customFormat="1" ht="32.25" thickBot="1" x14ac:dyDescent="0.3">
      <c r="A70" s="96" t="s">
        <v>12</v>
      </c>
      <c r="B70" s="149" t="s">
        <v>91</v>
      </c>
      <c r="C70" s="149" t="s">
        <v>107</v>
      </c>
      <c r="D70" s="166" t="s">
        <v>219</v>
      </c>
      <c r="E70" s="155" t="s">
        <v>220</v>
      </c>
      <c r="F70" s="160">
        <v>300</v>
      </c>
    </row>
    <row r="71" spans="1:6" s="138" customFormat="1" ht="16.5" thickBot="1" x14ac:dyDescent="0.3">
      <c r="A71" s="7" t="s">
        <v>41</v>
      </c>
      <c r="B71" s="141" t="s">
        <v>91</v>
      </c>
      <c r="C71" s="141">
        <v>11</v>
      </c>
      <c r="D71" s="141"/>
      <c r="E71" s="141"/>
      <c r="F71" s="142">
        <f>F72</f>
        <v>500</v>
      </c>
    </row>
    <row r="72" spans="1:6" s="138" customFormat="1" x14ac:dyDescent="0.25">
      <c r="A72" s="39" t="s">
        <v>24</v>
      </c>
      <c r="B72" s="167" t="s">
        <v>91</v>
      </c>
      <c r="C72" s="167" t="s">
        <v>99</v>
      </c>
      <c r="D72" s="167">
        <v>99</v>
      </c>
      <c r="E72" s="167"/>
      <c r="F72" s="168">
        <f>F73</f>
        <v>500</v>
      </c>
    </row>
    <row r="73" spans="1:6" s="138" customFormat="1" x14ac:dyDescent="0.25">
      <c r="A73" s="23" t="s">
        <v>25</v>
      </c>
      <c r="B73" s="145" t="s">
        <v>91</v>
      </c>
      <c r="C73" s="145" t="s">
        <v>99</v>
      </c>
      <c r="D73" s="145" t="s">
        <v>42</v>
      </c>
      <c r="E73" s="145"/>
      <c r="F73" s="146">
        <f>F74+F76</f>
        <v>500</v>
      </c>
    </row>
    <row r="74" spans="1:6" s="138" customFormat="1" ht="47.25" x14ac:dyDescent="0.25">
      <c r="A74" s="24" t="s">
        <v>43</v>
      </c>
      <c r="B74" s="147" t="s">
        <v>91</v>
      </c>
      <c r="C74" s="147">
        <v>11</v>
      </c>
      <c r="D74" s="147" t="s">
        <v>44</v>
      </c>
      <c r="E74" s="147" t="s">
        <v>100</v>
      </c>
      <c r="F74" s="148">
        <f>F75</f>
        <v>500</v>
      </c>
    </row>
    <row r="75" spans="1:6" s="138" customFormat="1" x14ac:dyDescent="0.25">
      <c r="A75" s="25" t="s">
        <v>23</v>
      </c>
      <c r="B75" s="149" t="s">
        <v>91</v>
      </c>
      <c r="C75" s="149">
        <v>11</v>
      </c>
      <c r="D75" s="149" t="s">
        <v>44</v>
      </c>
      <c r="E75" s="149">
        <v>800</v>
      </c>
      <c r="F75" s="150">
        <v>500</v>
      </c>
    </row>
    <row r="76" spans="1:6" s="138" customFormat="1" x14ac:dyDescent="0.25">
      <c r="A76" s="24" t="s">
        <v>192</v>
      </c>
      <c r="B76" s="147" t="s">
        <v>91</v>
      </c>
      <c r="C76" s="147">
        <v>11</v>
      </c>
      <c r="D76" s="147" t="s">
        <v>193</v>
      </c>
      <c r="E76" s="147" t="s">
        <v>100</v>
      </c>
      <c r="F76" s="146">
        <f>F77</f>
        <v>0</v>
      </c>
    </row>
    <row r="77" spans="1:6" s="138" customFormat="1" ht="16.5" thickBot="1" x14ac:dyDescent="0.3">
      <c r="A77" s="25" t="s">
        <v>23</v>
      </c>
      <c r="B77" s="149" t="s">
        <v>91</v>
      </c>
      <c r="C77" s="149">
        <v>11</v>
      </c>
      <c r="D77" s="149" t="s">
        <v>193</v>
      </c>
      <c r="E77" s="149">
        <v>800</v>
      </c>
      <c r="F77" s="169"/>
    </row>
    <row r="78" spans="1:6" s="138" customFormat="1" ht="16.5" thickBot="1" x14ac:dyDescent="0.3">
      <c r="A78" s="7" t="s">
        <v>45</v>
      </c>
      <c r="B78" s="141" t="s">
        <v>91</v>
      </c>
      <c r="C78" s="141">
        <v>13</v>
      </c>
      <c r="D78" s="141"/>
      <c r="E78" s="141"/>
      <c r="F78" s="142">
        <f>F79+F83+F88</f>
        <v>6723</v>
      </c>
    </row>
    <row r="79" spans="1:6" s="138" customFormat="1" ht="63" x14ac:dyDescent="0.25">
      <c r="A79" s="329" t="s">
        <v>181</v>
      </c>
      <c r="B79" s="143" t="s">
        <v>91</v>
      </c>
      <c r="C79" s="143" t="s">
        <v>180</v>
      </c>
      <c r="D79" s="143" t="s">
        <v>91</v>
      </c>
      <c r="E79" s="143"/>
      <c r="F79" s="144">
        <f>F80</f>
        <v>40</v>
      </c>
    </row>
    <row r="80" spans="1:6" s="138" customFormat="1" ht="63" x14ac:dyDescent="0.25">
      <c r="A80" s="330" t="s">
        <v>182</v>
      </c>
      <c r="B80" s="143" t="s">
        <v>91</v>
      </c>
      <c r="C80" s="143" t="s">
        <v>180</v>
      </c>
      <c r="D80" s="143" t="s">
        <v>184</v>
      </c>
      <c r="E80" s="143"/>
      <c r="F80" s="144">
        <f>F81</f>
        <v>40</v>
      </c>
    </row>
    <row r="81" spans="1:6" s="138" customFormat="1" ht="31.5" x14ac:dyDescent="0.25">
      <c r="A81" s="91" t="s">
        <v>183</v>
      </c>
      <c r="B81" s="170" t="s">
        <v>186</v>
      </c>
      <c r="C81" s="170" t="s">
        <v>180</v>
      </c>
      <c r="D81" s="170" t="s">
        <v>185</v>
      </c>
      <c r="E81" s="170" t="s">
        <v>100</v>
      </c>
      <c r="F81" s="171">
        <f>F82</f>
        <v>40</v>
      </c>
    </row>
    <row r="82" spans="1:6" s="138" customFormat="1" ht="78.75" x14ac:dyDescent="0.25">
      <c r="A82" s="25" t="s">
        <v>18</v>
      </c>
      <c r="B82" s="172" t="s">
        <v>186</v>
      </c>
      <c r="C82" s="172" t="s">
        <v>180</v>
      </c>
      <c r="D82" s="172" t="s">
        <v>185</v>
      </c>
      <c r="E82" s="172" t="s">
        <v>130</v>
      </c>
      <c r="F82" s="173">
        <v>40</v>
      </c>
    </row>
    <row r="83" spans="1:6" s="138" customFormat="1" ht="18.600000000000001" customHeight="1" x14ac:dyDescent="0.25">
      <c r="A83" s="22" t="s">
        <v>242</v>
      </c>
      <c r="B83" s="143" t="s">
        <v>91</v>
      </c>
      <c r="C83" s="143" t="s">
        <v>180</v>
      </c>
      <c r="D83" s="143" t="s">
        <v>114</v>
      </c>
      <c r="E83" s="143"/>
      <c r="F83" s="144">
        <f>F84</f>
        <v>1162</v>
      </c>
    </row>
    <row r="84" spans="1:6" s="138" customFormat="1" x14ac:dyDescent="0.25">
      <c r="A84" s="22" t="s">
        <v>243</v>
      </c>
      <c r="B84" s="143" t="s">
        <v>91</v>
      </c>
      <c r="C84" s="143" t="s">
        <v>180</v>
      </c>
      <c r="D84" s="143" t="s">
        <v>244</v>
      </c>
      <c r="E84" s="143"/>
      <c r="F84" s="144">
        <f>F85</f>
        <v>1162</v>
      </c>
    </row>
    <row r="85" spans="1:6" s="138" customFormat="1" ht="47.25" x14ac:dyDescent="0.25">
      <c r="A85" s="331" t="s">
        <v>245</v>
      </c>
      <c r="B85" s="10" t="s">
        <v>91</v>
      </c>
      <c r="C85" s="10" t="s">
        <v>180</v>
      </c>
      <c r="D85" s="10" t="s">
        <v>246</v>
      </c>
      <c r="E85" s="10"/>
      <c r="F85" s="122">
        <f>F86+F87</f>
        <v>1162</v>
      </c>
    </row>
    <row r="86" spans="1:6" s="138" customFormat="1" ht="78.75" x14ac:dyDescent="0.25">
      <c r="A86" s="100" t="s">
        <v>18</v>
      </c>
      <c r="B86" s="155" t="s">
        <v>91</v>
      </c>
      <c r="C86" s="155" t="s">
        <v>180</v>
      </c>
      <c r="D86" s="59" t="s">
        <v>246</v>
      </c>
      <c r="E86" s="155" t="s">
        <v>130</v>
      </c>
      <c r="F86" s="218">
        <v>952</v>
      </c>
    </row>
    <row r="87" spans="1:6" s="138" customFormat="1" ht="31.5" x14ac:dyDescent="0.25">
      <c r="A87" s="100" t="s">
        <v>12</v>
      </c>
      <c r="B87" s="155" t="s">
        <v>91</v>
      </c>
      <c r="C87" s="155" t="s">
        <v>180</v>
      </c>
      <c r="D87" s="59" t="s">
        <v>246</v>
      </c>
      <c r="E87" s="155" t="s">
        <v>116</v>
      </c>
      <c r="F87" s="160">
        <v>210</v>
      </c>
    </row>
    <row r="88" spans="1:6" s="138" customFormat="1" x14ac:dyDescent="0.25">
      <c r="A88" s="22" t="s">
        <v>24</v>
      </c>
      <c r="B88" s="143" t="s">
        <v>91</v>
      </c>
      <c r="C88" s="143">
        <v>13</v>
      </c>
      <c r="D88" s="143">
        <v>99</v>
      </c>
      <c r="E88" s="143"/>
      <c r="F88" s="144">
        <f>F89+F96</f>
        <v>5521</v>
      </c>
    </row>
    <row r="89" spans="1:6" s="138" customFormat="1" x14ac:dyDescent="0.25">
      <c r="A89" s="23" t="s">
        <v>102</v>
      </c>
      <c r="B89" s="145" t="s">
        <v>91</v>
      </c>
      <c r="C89" s="145">
        <v>13</v>
      </c>
      <c r="D89" s="145" t="s">
        <v>26</v>
      </c>
      <c r="E89" s="145"/>
      <c r="F89" s="146">
        <f>F90+F94</f>
        <v>5021</v>
      </c>
    </row>
    <row r="90" spans="1:6" s="138" customFormat="1" ht="31.5" x14ac:dyDescent="0.25">
      <c r="A90" s="24" t="s">
        <v>9</v>
      </c>
      <c r="B90" s="147" t="s">
        <v>91</v>
      </c>
      <c r="C90" s="147">
        <v>13</v>
      </c>
      <c r="D90" s="147" t="s">
        <v>46</v>
      </c>
      <c r="E90" s="147" t="s">
        <v>100</v>
      </c>
      <c r="F90" s="148">
        <f>F91+F92+F93</f>
        <v>4870</v>
      </c>
    </row>
    <row r="91" spans="1:6" s="138" customFormat="1" ht="78.75" x14ac:dyDescent="0.25">
      <c r="A91" s="25" t="s">
        <v>18</v>
      </c>
      <c r="B91" s="149" t="s">
        <v>91</v>
      </c>
      <c r="C91" s="149">
        <v>13</v>
      </c>
      <c r="D91" s="149" t="s">
        <v>46</v>
      </c>
      <c r="E91" s="149">
        <v>100</v>
      </c>
      <c r="F91" s="150">
        <v>4470</v>
      </c>
    </row>
    <row r="92" spans="1:6" s="138" customFormat="1" ht="31.5" x14ac:dyDescent="0.25">
      <c r="A92" s="25" t="s">
        <v>12</v>
      </c>
      <c r="B92" s="149" t="s">
        <v>91</v>
      </c>
      <c r="C92" s="149">
        <v>13</v>
      </c>
      <c r="D92" s="149" t="s">
        <v>46</v>
      </c>
      <c r="E92" s="149">
        <v>200</v>
      </c>
      <c r="F92" s="150">
        <v>400</v>
      </c>
    </row>
    <row r="93" spans="1:6" s="138" customFormat="1" x14ac:dyDescent="0.25">
      <c r="A93" s="25" t="s">
        <v>23</v>
      </c>
      <c r="B93" s="149" t="s">
        <v>91</v>
      </c>
      <c r="C93" s="149">
        <v>13</v>
      </c>
      <c r="D93" s="149" t="s">
        <v>46</v>
      </c>
      <c r="E93" s="149">
        <v>800</v>
      </c>
      <c r="F93" s="150"/>
    </row>
    <row r="94" spans="1:6" s="138" customFormat="1" ht="78.75" x14ac:dyDescent="0.25">
      <c r="A94" s="24" t="s">
        <v>47</v>
      </c>
      <c r="B94" s="147" t="s">
        <v>91</v>
      </c>
      <c r="C94" s="147">
        <v>13</v>
      </c>
      <c r="D94" s="147" t="s">
        <v>48</v>
      </c>
      <c r="E94" s="147" t="s">
        <v>100</v>
      </c>
      <c r="F94" s="148">
        <f>F95</f>
        <v>151</v>
      </c>
    </row>
    <row r="95" spans="1:6" s="138" customFormat="1" ht="31.5" x14ac:dyDescent="0.25">
      <c r="A95" s="26" t="s">
        <v>12</v>
      </c>
      <c r="B95" s="151" t="s">
        <v>91</v>
      </c>
      <c r="C95" s="151">
        <v>13</v>
      </c>
      <c r="D95" s="151" t="s">
        <v>48</v>
      </c>
      <c r="E95" s="151">
        <v>200</v>
      </c>
      <c r="F95" s="152">
        <v>151</v>
      </c>
    </row>
    <row r="96" spans="1:6" s="138" customFormat="1" x14ac:dyDescent="0.25">
      <c r="A96" s="23" t="s">
        <v>243</v>
      </c>
      <c r="B96" s="145" t="s">
        <v>91</v>
      </c>
      <c r="C96" s="145" t="s">
        <v>180</v>
      </c>
      <c r="D96" s="145" t="s">
        <v>42</v>
      </c>
      <c r="E96" s="145"/>
      <c r="F96" s="146">
        <f>F97</f>
        <v>500</v>
      </c>
    </row>
    <row r="97" spans="1:6" s="138" customFormat="1" ht="47.25" x14ac:dyDescent="0.25">
      <c r="A97" s="332" t="s">
        <v>235</v>
      </c>
      <c r="B97" s="157" t="s">
        <v>91</v>
      </c>
      <c r="C97" s="157" t="s">
        <v>180</v>
      </c>
      <c r="D97" s="157" t="s">
        <v>247</v>
      </c>
      <c r="E97" s="157"/>
      <c r="F97" s="344">
        <f>F98</f>
        <v>500</v>
      </c>
    </row>
    <row r="98" spans="1:6" s="138" customFormat="1" ht="47.25" x14ac:dyDescent="0.25">
      <c r="A98" s="333" t="s">
        <v>236</v>
      </c>
      <c r="B98" s="165" t="s">
        <v>91</v>
      </c>
      <c r="C98" s="165" t="s">
        <v>180</v>
      </c>
      <c r="D98" s="165" t="s">
        <v>247</v>
      </c>
      <c r="E98" s="165" t="s">
        <v>100</v>
      </c>
      <c r="F98" s="348">
        <f>F99</f>
        <v>500</v>
      </c>
    </row>
    <row r="99" spans="1:6" s="138" customFormat="1" ht="32.25" thickBot="1" x14ac:dyDescent="0.3">
      <c r="A99" s="70" t="s">
        <v>12</v>
      </c>
      <c r="B99" s="260" t="s">
        <v>91</v>
      </c>
      <c r="C99" s="260" t="s">
        <v>180</v>
      </c>
      <c r="D99" s="155" t="s">
        <v>247</v>
      </c>
      <c r="E99" s="260" t="s">
        <v>116</v>
      </c>
      <c r="F99" s="261">
        <v>500</v>
      </c>
    </row>
    <row r="100" spans="1:6" s="138" customFormat="1" ht="19.5" thickBot="1" x14ac:dyDescent="0.3">
      <c r="A100" s="41" t="s">
        <v>50</v>
      </c>
      <c r="B100" s="174"/>
      <c r="C100" s="174"/>
      <c r="D100" s="174"/>
      <c r="E100" s="174"/>
      <c r="F100" s="175">
        <f>F17+F23+F29+F44+F49+F66+F71+F78</f>
        <v>49527.8</v>
      </c>
    </row>
    <row r="101" spans="1:6" s="138" customFormat="1" ht="38.25" thickBot="1" x14ac:dyDescent="0.3">
      <c r="A101" s="13" t="s">
        <v>104</v>
      </c>
      <c r="B101" s="176" t="s">
        <v>95</v>
      </c>
      <c r="C101" s="176"/>
      <c r="D101" s="176"/>
      <c r="E101" s="176"/>
      <c r="F101" s="177"/>
    </row>
    <row r="102" spans="1:6" s="138" customFormat="1" ht="16.5" thickBot="1" x14ac:dyDescent="0.3">
      <c r="A102" s="7" t="s">
        <v>51</v>
      </c>
      <c r="B102" s="141" t="s">
        <v>95</v>
      </c>
      <c r="C102" s="141" t="s">
        <v>96</v>
      </c>
      <c r="D102" s="141"/>
      <c r="E102" s="141"/>
      <c r="F102" s="142">
        <f>F103</f>
        <v>3871.3999999999996</v>
      </c>
    </row>
    <row r="103" spans="1:6" s="138" customFormat="1" x14ac:dyDescent="0.25">
      <c r="A103" s="22" t="s">
        <v>24</v>
      </c>
      <c r="B103" s="143" t="s">
        <v>95</v>
      </c>
      <c r="C103" s="143" t="s">
        <v>96</v>
      </c>
      <c r="D103" s="143" t="s">
        <v>105</v>
      </c>
      <c r="E103" s="143"/>
      <c r="F103" s="144">
        <f>F104</f>
        <v>3871.3999999999996</v>
      </c>
    </row>
    <row r="104" spans="1:6" s="138" customFormat="1" ht="94.5" x14ac:dyDescent="0.25">
      <c r="A104" s="24" t="s">
        <v>125</v>
      </c>
      <c r="B104" s="145" t="s">
        <v>95</v>
      </c>
      <c r="C104" s="145" t="s">
        <v>96</v>
      </c>
      <c r="D104" s="145" t="s">
        <v>106</v>
      </c>
      <c r="E104" s="145" t="s">
        <v>100</v>
      </c>
      <c r="F104" s="146">
        <f>F105+F106+F107</f>
        <v>3871.3999999999996</v>
      </c>
    </row>
    <row r="105" spans="1:6" s="138" customFormat="1" ht="78.75" x14ac:dyDescent="0.25">
      <c r="A105" s="25" t="s">
        <v>18</v>
      </c>
      <c r="B105" s="149" t="s">
        <v>95</v>
      </c>
      <c r="C105" s="149" t="s">
        <v>96</v>
      </c>
      <c r="D105" s="149" t="s">
        <v>106</v>
      </c>
      <c r="E105" s="149">
        <v>100</v>
      </c>
      <c r="F105" s="160">
        <v>3063.6</v>
      </c>
    </row>
    <row r="106" spans="1:6" s="138" customFormat="1" ht="31.5" x14ac:dyDescent="0.25">
      <c r="A106" s="25" t="s">
        <v>12</v>
      </c>
      <c r="B106" s="149" t="s">
        <v>95</v>
      </c>
      <c r="C106" s="149" t="s">
        <v>96</v>
      </c>
      <c r="D106" s="149" t="s">
        <v>106</v>
      </c>
      <c r="E106" s="149">
        <v>200</v>
      </c>
      <c r="F106" s="150">
        <v>807.8</v>
      </c>
    </row>
    <row r="107" spans="1:6" s="138" customFormat="1" ht="16.5" thickBot="1" x14ac:dyDescent="0.3">
      <c r="A107" s="26" t="s">
        <v>23</v>
      </c>
      <c r="B107" s="151" t="s">
        <v>95</v>
      </c>
      <c r="C107" s="151" t="s">
        <v>96</v>
      </c>
      <c r="D107" s="149" t="s">
        <v>106</v>
      </c>
      <c r="E107" s="151">
        <v>800</v>
      </c>
      <c r="F107" s="152"/>
    </row>
    <row r="108" spans="1:6" s="138" customFormat="1" ht="48" thickBot="1" x14ac:dyDescent="0.3">
      <c r="A108" s="7" t="s">
        <v>108</v>
      </c>
      <c r="B108" s="141" t="s">
        <v>95</v>
      </c>
      <c r="C108" s="141" t="s">
        <v>103</v>
      </c>
      <c r="D108" s="141" t="s">
        <v>107</v>
      </c>
      <c r="E108" s="141"/>
      <c r="F108" s="142">
        <f>F109</f>
        <v>13418.1</v>
      </c>
    </row>
    <row r="109" spans="1:6" s="138" customFormat="1" ht="31.5" x14ac:dyDescent="0.25">
      <c r="A109" s="27" t="s">
        <v>126</v>
      </c>
      <c r="B109" s="170" t="s">
        <v>95</v>
      </c>
      <c r="C109" s="170" t="s">
        <v>103</v>
      </c>
      <c r="D109" s="170" t="s">
        <v>109</v>
      </c>
      <c r="E109" s="170" t="s">
        <v>100</v>
      </c>
      <c r="F109" s="171">
        <f>F110+F111+F112</f>
        <v>13418.1</v>
      </c>
    </row>
    <row r="110" spans="1:6" s="138" customFormat="1" ht="78.75" x14ac:dyDescent="0.25">
      <c r="A110" s="25" t="s">
        <v>18</v>
      </c>
      <c r="B110" s="149" t="s">
        <v>95</v>
      </c>
      <c r="C110" s="149" t="s">
        <v>103</v>
      </c>
      <c r="D110" s="178" t="s">
        <v>109</v>
      </c>
      <c r="E110" s="149">
        <v>100</v>
      </c>
      <c r="F110" s="150">
        <v>12449.1</v>
      </c>
    </row>
    <row r="111" spans="1:6" s="138" customFormat="1" ht="31.5" x14ac:dyDescent="0.25">
      <c r="A111" s="25" t="s">
        <v>12</v>
      </c>
      <c r="B111" s="149" t="s">
        <v>95</v>
      </c>
      <c r="C111" s="149" t="s">
        <v>103</v>
      </c>
      <c r="D111" s="178" t="s">
        <v>109</v>
      </c>
      <c r="E111" s="149">
        <v>200</v>
      </c>
      <c r="F111" s="150">
        <v>869</v>
      </c>
    </row>
    <row r="112" spans="1:6" s="138" customFormat="1" ht="16.5" thickBot="1" x14ac:dyDescent="0.3">
      <c r="A112" s="26" t="s">
        <v>23</v>
      </c>
      <c r="B112" s="151" t="s">
        <v>95</v>
      </c>
      <c r="C112" s="151" t="s">
        <v>103</v>
      </c>
      <c r="D112" s="178" t="s">
        <v>109</v>
      </c>
      <c r="E112" s="151">
        <v>800</v>
      </c>
      <c r="F112" s="152">
        <v>100</v>
      </c>
    </row>
    <row r="113" spans="1:6" s="138" customFormat="1" ht="32.25" thickBot="1" x14ac:dyDescent="0.3">
      <c r="A113" s="7" t="s">
        <v>110</v>
      </c>
      <c r="B113" s="141" t="s">
        <v>95</v>
      </c>
      <c r="C113" s="141" t="s">
        <v>111</v>
      </c>
      <c r="D113" s="141"/>
      <c r="E113" s="141"/>
      <c r="F113" s="142">
        <f>F114</f>
        <v>450</v>
      </c>
    </row>
    <row r="114" spans="1:6" s="138" customFormat="1" ht="31.5" x14ac:dyDescent="0.25">
      <c r="A114" s="22" t="s">
        <v>113</v>
      </c>
      <c r="B114" s="143" t="s">
        <v>95</v>
      </c>
      <c r="C114" s="143" t="s">
        <v>111</v>
      </c>
      <c r="D114" s="143" t="s">
        <v>114</v>
      </c>
      <c r="E114" s="143"/>
      <c r="F114" s="144">
        <f>F115</f>
        <v>450</v>
      </c>
    </row>
    <row r="115" spans="1:6" s="138" customFormat="1" ht="31.5" x14ac:dyDescent="0.25">
      <c r="A115" s="24" t="s">
        <v>112</v>
      </c>
      <c r="B115" s="147" t="s">
        <v>95</v>
      </c>
      <c r="C115" s="147" t="s">
        <v>111</v>
      </c>
      <c r="D115" s="147" t="s">
        <v>115</v>
      </c>
      <c r="E115" s="147" t="s">
        <v>100</v>
      </c>
      <c r="F115" s="148">
        <f>F116+F117</f>
        <v>450</v>
      </c>
    </row>
    <row r="116" spans="1:6" s="138" customFormat="1" ht="31.5" x14ac:dyDescent="0.25">
      <c r="A116" s="25" t="s">
        <v>12</v>
      </c>
      <c r="B116" s="151" t="s">
        <v>95</v>
      </c>
      <c r="C116" s="151" t="s">
        <v>111</v>
      </c>
      <c r="D116" s="149" t="s">
        <v>115</v>
      </c>
      <c r="E116" s="320" t="s">
        <v>116</v>
      </c>
      <c r="F116" s="231">
        <v>150</v>
      </c>
    </row>
    <row r="117" spans="1:6" s="138" customFormat="1" ht="16.5" thickBot="1" x14ac:dyDescent="0.3">
      <c r="A117" s="89" t="s">
        <v>169</v>
      </c>
      <c r="B117" s="151" t="s">
        <v>95</v>
      </c>
      <c r="C117" s="151" t="s">
        <v>111</v>
      </c>
      <c r="D117" s="149" t="s">
        <v>115</v>
      </c>
      <c r="E117" s="151" t="s">
        <v>170</v>
      </c>
      <c r="F117" s="152">
        <v>300</v>
      </c>
    </row>
    <row r="118" spans="1:6" s="138" customFormat="1" ht="19.5" thickBot="1" x14ac:dyDescent="0.3">
      <c r="A118" s="41" t="s">
        <v>52</v>
      </c>
      <c r="B118" s="174"/>
      <c r="C118" s="174"/>
      <c r="D118" s="174"/>
      <c r="E118" s="174"/>
      <c r="F118" s="175">
        <f>F102+F108+F113</f>
        <v>17739.5</v>
      </c>
    </row>
    <row r="119" spans="1:6" s="138" customFormat="1" ht="18.75" x14ac:dyDescent="0.25">
      <c r="A119" s="179" t="s">
        <v>53</v>
      </c>
      <c r="B119" s="180" t="s">
        <v>96</v>
      </c>
      <c r="C119" s="180"/>
      <c r="D119" s="180"/>
      <c r="E119" s="180"/>
      <c r="F119" s="181"/>
    </row>
    <row r="120" spans="1:6" s="138" customFormat="1" x14ac:dyDescent="0.25">
      <c r="A120" s="349" t="s">
        <v>240</v>
      </c>
      <c r="B120" s="241" t="s">
        <v>96</v>
      </c>
      <c r="C120" s="241" t="s">
        <v>97</v>
      </c>
      <c r="D120" s="241"/>
      <c r="E120" s="241"/>
      <c r="F120" s="350">
        <f>F121</f>
        <v>350</v>
      </c>
    </row>
    <row r="121" spans="1:6" s="138" customFormat="1" x14ac:dyDescent="0.25">
      <c r="A121" s="351" t="s">
        <v>241</v>
      </c>
      <c r="B121" s="265" t="s">
        <v>96</v>
      </c>
      <c r="C121" s="265" t="s">
        <v>97</v>
      </c>
      <c r="D121" s="265" t="s">
        <v>234</v>
      </c>
      <c r="E121" s="265" t="s">
        <v>100</v>
      </c>
      <c r="F121" s="266">
        <f>F122</f>
        <v>350</v>
      </c>
    </row>
    <row r="122" spans="1:6" s="138" customFormat="1" ht="32.25" thickBot="1" x14ac:dyDescent="0.3">
      <c r="A122" s="184" t="s">
        <v>31</v>
      </c>
      <c r="B122" s="159" t="s">
        <v>96</v>
      </c>
      <c r="C122" s="159" t="s">
        <v>97</v>
      </c>
      <c r="D122" s="159" t="s">
        <v>234</v>
      </c>
      <c r="E122" s="159" t="s">
        <v>116</v>
      </c>
      <c r="F122" s="346">
        <v>350</v>
      </c>
    </row>
    <row r="123" spans="1:6" s="138" customFormat="1" ht="16.5" thickBot="1" x14ac:dyDescent="0.3">
      <c r="A123" s="106" t="s">
        <v>117</v>
      </c>
      <c r="B123" s="141" t="s">
        <v>96</v>
      </c>
      <c r="C123" s="141" t="s">
        <v>103</v>
      </c>
      <c r="D123" s="141"/>
      <c r="E123" s="182"/>
      <c r="F123" s="142">
        <f>F124</f>
        <v>5888.7</v>
      </c>
    </row>
    <row r="124" spans="1:6" s="138" customFormat="1" x14ac:dyDescent="0.25">
      <c r="A124" s="113" t="s">
        <v>118</v>
      </c>
      <c r="B124" s="143" t="s">
        <v>96</v>
      </c>
      <c r="C124" s="143" t="s">
        <v>103</v>
      </c>
      <c r="D124" s="143" t="s">
        <v>119</v>
      </c>
      <c r="E124" s="183"/>
      <c r="F124" s="144">
        <f>F125</f>
        <v>5888.7</v>
      </c>
    </row>
    <row r="125" spans="1:6" s="138" customFormat="1" ht="31.5" x14ac:dyDescent="0.25">
      <c r="A125" s="30" t="s">
        <v>120</v>
      </c>
      <c r="B125" s="147" t="s">
        <v>96</v>
      </c>
      <c r="C125" s="147" t="s">
        <v>103</v>
      </c>
      <c r="D125" s="147" t="s">
        <v>121</v>
      </c>
      <c r="E125" s="170" t="s">
        <v>100</v>
      </c>
      <c r="F125" s="148">
        <f>F126</f>
        <v>5888.7</v>
      </c>
    </row>
    <row r="126" spans="1:6" s="138" customFormat="1" ht="32.25" thickBot="1" x14ac:dyDescent="0.3">
      <c r="A126" s="184" t="s">
        <v>31</v>
      </c>
      <c r="B126" s="151" t="s">
        <v>96</v>
      </c>
      <c r="C126" s="151" t="s">
        <v>103</v>
      </c>
      <c r="D126" s="151" t="s">
        <v>121</v>
      </c>
      <c r="E126" s="185">
        <v>200</v>
      </c>
      <c r="F126" s="152">
        <v>5888.7</v>
      </c>
    </row>
    <row r="127" spans="1:6" s="138" customFormat="1" ht="16.5" thickBot="1" x14ac:dyDescent="0.3">
      <c r="A127" s="186" t="s">
        <v>221</v>
      </c>
      <c r="B127" s="141" t="s">
        <v>96</v>
      </c>
      <c r="C127" s="141" t="s">
        <v>229</v>
      </c>
      <c r="D127" s="141"/>
      <c r="E127" s="182"/>
      <c r="F127" s="142">
        <f>F128</f>
        <v>2500</v>
      </c>
    </row>
    <row r="128" spans="1:6" s="138" customFormat="1" ht="31.5" x14ac:dyDescent="0.25">
      <c r="A128" s="334" t="s">
        <v>237</v>
      </c>
      <c r="B128" s="258" t="s">
        <v>96</v>
      </c>
      <c r="C128" s="258" t="s">
        <v>229</v>
      </c>
      <c r="D128" s="258" t="s">
        <v>239</v>
      </c>
      <c r="E128" s="262"/>
      <c r="F128" s="259">
        <f>F129</f>
        <v>2500</v>
      </c>
    </row>
    <row r="129" spans="1:6" s="138" customFormat="1" x14ac:dyDescent="0.25">
      <c r="A129" s="352" t="s">
        <v>238</v>
      </c>
      <c r="B129" s="165" t="s">
        <v>96</v>
      </c>
      <c r="C129" s="165" t="s">
        <v>229</v>
      </c>
      <c r="D129" s="165" t="s">
        <v>239</v>
      </c>
      <c r="E129" s="263" t="s">
        <v>100</v>
      </c>
      <c r="F129" s="348">
        <f>F130</f>
        <v>2500</v>
      </c>
    </row>
    <row r="130" spans="1:6" s="138" customFormat="1" ht="32.25" thickBot="1" x14ac:dyDescent="0.3">
      <c r="A130" s="240" t="s">
        <v>31</v>
      </c>
      <c r="B130" s="260" t="s">
        <v>96</v>
      </c>
      <c r="C130" s="260" t="s">
        <v>229</v>
      </c>
      <c r="D130" s="260" t="s">
        <v>239</v>
      </c>
      <c r="E130" s="264">
        <v>200</v>
      </c>
      <c r="F130" s="261">
        <v>2500</v>
      </c>
    </row>
    <row r="131" spans="1:6" s="138" customFormat="1" ht="19.5" thickBot="1" x14ac:dyDescent="0.3">
      <c r="A131" s="41" t="s">
        <v>54</v>
      </c>
      <c r="B131" s="174"/>
      <c r="C131" s="174"/>
      <c r="D131" s="174"/>
      <c r="E131" s="174"/>
      <c r="F131" s="175">
        <f>F120+F123+F127</f>
        <v>8738.7000000000007</v>
      </c>
    </row>
    <row r="132" spans="1:6" s="138" customFormat="1" ht="16.5" thickBot="1" x14ac:dyDescent="0.3">
      <c r="A132" s="120" t="s">
        <v>55</v>
      </c>
      <c r="B132" s="139" t="s">
        <v>97</v>
      </c>
      <c r="C132" s="139"/>
      <c r="D132" s="139"/>
      <c r="E132" s="139"/>
      <c r="F132" s="187"/>
    </row>
    <row r="133" spans="1:6" s="138" customFormat="1" ht="16.5" thickBot="1" x14ac:dyDescent="0.3">
      <c r="A133" s="123" t="s">
        <v>179</v>
      </c>
      <c r="B133" s="188" t="s">
        <v>97</v>
      </c>
      <c r="C133" s="188" t="s">
        <v>91</v>
      </c>
      <c r="D133" s="188"/>
      <c r="E133" s="188"/>
      <c r="F133" s="142">
        <f>F134</f>
        <v>13000</v>
      </c>
    </row>
    <row r="134" spans="1:6" s="138" customFormat="1" ht="31.5" x14ac:dyDescent="0.25">
      <c r="A134" s="189" t="s">
        <v>178</v>
      </c>
      <c r="B134" s="170" t="s">
        <v>97</v>
      </c>
      <c r="C134" s="170" t="s">
        <v>91</v>
      </c>
      <c r="D134" s="170" t="s">
        <v>206</v>
      </c>
      <c r="E134" s="170" t="s">
        <v>100</v>
      </c>
      <c r="F134" s="171">
        <f>F135</f>
        <v>13000</v>
      </c>
    </row>
    <row r="135" spans="1:6" s="138" customFormat="1" ht="32.25" thickBot="1" x14ac:dyDescent="0.3">
      <c r="A135" s="26" t="s">
        <v>12</v>
      </c>
      <c r="B135" s="151" t="s">
        <v>97</v>
      </c>
      <c r="C135" s="151" t="s">
        <v>91</v>
      </c>
      <c r="D135" s="159" t="s">
        <v>206</v>
      </c>
      <c r="E135" s="151" t="s">
        <v>116</v>
      </c>
      <c r="F135" s="152">
        <v>13000</v>
      </c>
    </row>
    <row r="136" spans="1:6" s="138" customFormat="1" ht="16.5" thickBot="1" x14ac:dyDescent="0.3">
      <c r="A136" s="7" t="s">
        <v>56</v>
      </c>
      <c r="B136" s="141" t="s">
        <v>97</v>
      </c>
      <c r="C136" s="141" t="s">
        <v>92</v>
      </c>
      <c r="D136" s="141"/>
      <c r="E136" s="141"/>
      <c r="F136" s="142">
        <f>F137</f>
        <v>6400</v>
      </c>
    </row>
    <row r="137" spans="1:6" s="138" customFormat="1" x14ac:dyDescent="0.25">
      <c r="A137" s="27" t="s">
        <v>57</v>
      </c>
      <c r="B137" s="170" t="s">
        <v>97</v>
      </c>
      <c r="C137" s="170" t="s">
        <v>92</v>
      </c>
      <c r="D137" s="170" t="s">
        <v>189</v>
      </c>
      <c r="E137" s="170">
        <v>0</v>
      </c>
      <c r="F137" s="171">
        <f>F138+F139</f>
        <v>6400</v>
      </c>
    </row>
    <row r="138" spans="1:6" s="138" customFormat="1" ht="31.5" x14ac:dyDescent="0.25">
      <c r="A138" s="25" t="s">
        <v>12</v>
      </c>
      <c r="B138" s="149" t="s">
        <v>97</v>
      </c>
      <c r="C138" s="149" t="s">
        <v>92</v>
      </c>
      <c r="D138" s="149" t="s">
        <v>187</v>
      </c>
      <c r="E138" s="149">
        <v>200</v>
      </c>
      <c r="F138" s="150">
        <v>2400</v>
      </c>
    </row>
    <row r="139" spans="1:6" s="138" customFormat="1" ht="48" thickBot="1" x14ac:dyDescent="0.3">
      <c r="A139" s="26" t="s">
        <v>123</v>
      </c>
      <c r="B139" s="151" t="s">
        <v>97</v>
      </c>
      <c r="C139" s="151" t="s">
        <v>92</v>
      </c>
      <c r="D139" s="151" t="s">
        <v>187</v>
      </c>
      <c r="E139" s="151" t="s">
        <v>122</v>
      </c>
      <c r="F139" s="152">
        <v>4000</v>
      </c>
    </row>
    <row r="140" spans="1:6" s="138" customFormat="1" ht="16.5" thickBot="1" x14ac:dyDescent="0.3">
      <c r="A140" s="7" t="s">
        <v>58</v>
      </c>
      <c r="B140" s="141" t="s">
        <v>97</v>
      </c>
      <c r="C140" s="141" t="s">
        <v>95</v>
      </c>
      <c r="D140" s="141"/>
      <c r="E140" s="141"/>
      <c r="F140" s="142">
        <f>F141+F143+F145+F147</f>
        <v>80300</v>
      </c>
    </row>
    <row r="141" spans="1:6" s="138" customFormat="1" x14ac:dyDescent="0.25">
      <c r="A141" s="27" t="s">
        <v>59</v>
      </c>
      <c r="B141" s="170" t="s">
        <v>97</v>
      </c>
      <c r="C141" s="170" t="s">
        <v>95</v>
      </c>
      <c r="D141" s="170" t="s">
        <v>188</v>
      </c>
      <c r="E141" s="170" t="s">
        <v>100</v>
      </c>
      <c r="F141" s="171">
        <f>F142</f>
        <v>13000</v>
      </c>
    </row>
    <row r="142" spans="1:6" s="138" customFormat="1" ht="31.5" x14ac:dyDescent="0.25">
      <c r="A142" s="25" t="s">
        <v>12</v>
      </c>
      <c r="B142" s="149" t="s">
        <v>97</v>
      </c>
      <c r="C142" s="149" t="s">
        <v>95</v>
      </c>
      <c r="D142" s="149" t="s">
        <v>188</v>
      </c>
      <c r="E142" s="149">
        <v>200</v>
      </c>
      <c r="F142" s="150">
        <v>13000</v>
      </c>
    </row>
    <row r="143" spans="1:6" s="138" customFormat="1" x14ac:dyDescent="0.25">
      <c r="A143" s="24" t="s">
        <v>60</v>
      </c>
      <c r="B143" s="147" t="s">
        <v>97</v>
      </c>
      <c r="C143" s="147" t="s">
        <v>95</v>
      </c>
      <c r="D143" s="147" t="s">
        <v>207</v>
      </c>
      <c r="E143" s="147" t="s">
        <v>100</v>
      </c>
      <c r="F143" s="148">
        <f>F144</f>
        <v>10000</v>
      </c>
    </row>
    <row r="144" spans="1:6" s="138" customFormat="1" ht="31.5" x14ac:dyDescent="0.25">
      <c r="A144" s="25" t="s">
        <v>12</v>
      </c>
      <c r="B144" s="149" t="s">
        <v>97</v>
      </c>
      <c r="C144" s="149" t="s">
        <v>95</v>
      </c>
      <c r="D144" s="149" t="s">
        <v>208</v>
      </c>
      <c r="E144" s="149">
        <v>200</v>
      </c>
      <c r="F144" s="150">
        <v>10000</v>
      </c>
    </row>
    <row r="145" spans="1:6" s="138" customFormat="1" x14ac:dyDescent="0.25">
      <c r="A145" s="24" t="s">
        <v>61</v>
      </c>
      <c r="B145" s="147" t="s">
        <v>97</v>
      </c>
      <c r="C145" s="147" t="s">
        <v>95</v>
      </c>
      <c r="D145" s="147" t="s">
        <v>209</v>
      </c>
      <c r="E145" s="147" t="s">
        <v>100</v>
      </c>
      <c r="F145" s="148">
        <f>F146</f>
        <v>1300</v>
      </c>
    </row>
    <row r="146" spans="1:6" s="138" customFormat="1" x14ac:dyDescent="0.25">
      <c r="A146" s="25" t="s">
        <v>11</v>
      </c>
      <c r="B146" s="149" t="s">
        <v>97</v>
      </c>
      <c r="C146" s="149" t="s">
        <v>95</v>
      </c>
      <c r="D146" s="149" t="s">
        <v>209</v>
      </c>
      <c r="E146" s="149">
        <v>200</v>
      </c>
      <c r="F146" s="150">
        <v>1300</v>
      </c>
    </row>
    <row r="147" spans="1:6" s="138" customFormat="1" ht="31.5" x14ac:dyDescent="0.25">
      <c r="A147" s="24" t="s">
        <v>62</v>
      </c>
      <c r="B147" s="147" t="s">
        <v>97</v>
      </c>
      <c r="C147" s="147" t="s">
        <v>95</v>
      </c>
      <c r="D147" s="147" t="s">
        <v>210</v>
      </c>
      <c r="E147" s="147" t="s">
        <v>100</v>
      </c>
      <c r="F147" s="148">
        <f>F148</f>
        <v>56000</v>
      </c>
    </row>
    <row r="148" spans="1:6" s="138" customFormat="1" ht="32.25" thickBot="1" x14ac:dyDescent="0.3">
      <c r="A148" s="26" t="s">
        <v>12</v>
      </c>
      <c r="B148" s="151" t="s">
        <v>97</v>
      </c>
      <c r="C148" s="151" t="s">
        <v>95</v>
      </c>
      <c r="D148" s="151" t="s">
        <v>211</v>
      </c>
      <c r="E148" s="151">
        <v>200</v>
      </c>
      <c r="F148" s="152">
        <v>56000</v>
      </c>
    </row>
    <row r="149" spans="1:6" s="138" customFormat="1" ht="32.25" thickBot="1" x14ac:dyDescent="0.3">
      <c r="A149" s="7" t="s">
        <v>63</v>
      </c>
      <c r="B149" s="141" t="s">
        <v>97</v>
      </c>
      <c r="C149" s="141" t="s">
        <v>97</v>
      </c>
      <c r="D149" s="141"/>
      <c r="E149" s="141"/>
      <c r="F149" s="142">
        <f>F150</f>
        <v>11000</v>
      </c>
    </row>
    <row r="150" spans="1:6" s="138" customFormat="1" ht="18.600000000000001" customHeight="1" x14ac:dyDescent="0.25">
      <c r="A150" s="22" t="s">
        <v>242</v>
      </c>
      <c r="B150" s="143" t="s">
        <v>97</v>
      </c>
      <c r="C150" s="143" t="s">
        <v>97</v>
      </c>
      <c r="D150" s="143" t="s">
        <v>114</v>
      </c>
      <c r="E150" s="143"/>
      <c r="F150" s="144">
        <f>F151</f>
        <v>11000</v>
      </c>
    </row>
    <row r="151" spans="1:6" s="138" customFormat="1" x14ac:dyDescent="0.25">
      <c r="A151" s="22" t="s">
        <v>243</v>
      </c>
      <c r="B151" s="143" t="s">
        <v>91</v>
      </c>
      <c r="C151" s="143" t="s">
        <v>97</v>
      </c>
      <c r="D151" s="143" t="s">
        <v>244</v>
      </c>
      <c r="E151" s="143"/>
      <c r="F151" s="144">
        <f>F152</f>
        <v>11000</v>
      </c>
    </row>
    <row r="152" spans="1:6" s="138" customFormat="1" ht="47.25" x14ac:dyDescent="0.25">
      <c r="A152" s="331" t="s">
        <v>245</v>
      </c>
      <c r="B152" s="10" t="s">
        <v>97</v>
      </c>
      <c r="C152" s="10" t="s">
        <v>97</v>
      </c>
      <c r="D152" s="10" t="s">
        <v>246</v>
      </c>
      <c r="E152" s="10"/>
      <c r="F152" s="122">
        <f>F153+F154</f>
        <v>11000</v>
      </c>
    </row>
    <row r="153" spans="1:6" s="138" customFormat="1" ht="78.75" x14ac:dyDescent="0.25">
      <c r="A153" s="100" t="s">
        <v>18</v>
      </c>
      <c r="B153" s="92" t="s">
        <v>97</v>
      </c>
      <c r="C153" s="92" t="s">
        <v>97</v>
      </c>
      <c r="D153" s="59" t="s">
        <v>246</v>
      </c>
      <c r="E153" s="92" t="s">
        <v>130</v>
      </c>
      <c r="F153" s="312">
        <v>3500</v>
      </c>
    </row>
    <row r="154" spans="1:6" s="138" customFormat="1" ht="48" thickBot="1" x14ac:dyDescent="0.3">
      <c r="A154" s="100" t="s">
        <v>251</v>
      </c>
      <c r="B154" s="92" t="s">
        <v>97</v>
      </c>
      <c r="C154" s="92" t="s">
        <v>97</v>
      </c>
      <c r="D154" s="59" t="s">
        <v>246</v>
      </c>
      <c r="E154" s="92" t="s">
        <v>116</v>
      </c>
      <c r="F154" s="243">
        <v>7500</v>
      </c>
    </row>
    <row r="155" spans="1:6" s="138" customFormat="1" ht="19.5" thickBot="1" x14ac:dyDescent="0.3">
      <c r="A155" s="41" t="s">
        <v>64</v>
      </c>
      <c r="B155" s="174"/>
      <c r="C155" s="174"/>
      <c r="D155" s="174"/>
      <c r="E155" s="174"/>
      <c r="F155" s="175">
        <f>F133+F136+F140+F149</f>
        <v>110700</v>
      </c>
    </row>
    <row r="156" spans="1:6" s="138" customFormat="1" ht="19.5" thickBot="1" x14ac:dyDescent="0.3">
      <c r="A156" s="18" t="s">
        <v>65</v>
      </c>
      <c r="B156" s="19" t="s">
        <v>107</v>
      </c>
      <c r="C156" s="19"/>
      <c r="D156" s="19"/>
      <c r="E156" s="19"/>
      <c r="F156" s="20"/>
    </row>
    <row r="157" spans="1:6" s="138" customFormat="1" ht="16.5" thickBot="1" x14ac:dyDescent="0.3">
      <c r="A157" s="7" t="s">
        <v>66</v>
      </c>
      <c r="B157" s="141" t="s">
        <v>107</v>
      </c>
      <c r="C157" s="141" t="s">
        <v>91</v>
      </c>
      <c r="D157" s="141"/>
      <c r="E157" s="141"/>
      <c r="F157" s="142">
        <f>F158+F160</f>
        <v>437621.1</v>
      </c>
    </row>
    <row r="158" spans="1:6" s="138" customFormat="1" ht="33" customHeight="1" x14ac:dyDescent="0.25">
      <c r="A158" s="27" t="s">
        <v>139</v>
      </c>
      <c r="B158" s="170" t="s">
        <v>107</v>
      </c>
      <c r="C158" s="170" t="s">
        <v>91</v>
      </c>
      <c r="D158" s="170" t="s">
        <v>128</v>
      </c>
      <c r="E158" s="170" t="s">
        <v>100</v>
      </c>
      <c r="F158" s="171">
        <f>F159</f>
        <v>169975.1</v>
      </c>
    </row>
    <row r="159" spans="1:6" s="138" customFormat="1" ht="36.75" customHeight="1" x14ac:dyDescent="0.25">
      <c r="A159" s="26" t="s">
        <v>49</v>
      </c>
      <c r="B159" s="149" t="s">
        <v>107</v>
      </c>
      <c r="C159" s="149" t="s">
        <v>91</v>
      </c>
      <c r="D159" s="149" t="s">
        <v>128</v>
      </c>
      <c r="E159" s="149" t="s">
        <v>101</v>
      </c>
      <c r="F159" s="190">
        <v>169975.1</v>
      </c>
    </row>
    <row r="160" spans="1:6" s="138" customFormat="1" ht="117" customHeight="1" x14ac:dyDescent="0.25">
      <c r="A160" s="24" t="s">
        <v>136</v>
      </c>
      <c r="B160" s="147" t="s">
        <v>107</v>
      </c>
      <c r="C160" s="147" t="s">
        <v>91</v>
      </c>
      <c r="D160" s="147" t="s">
        <v>129</v>
      </c>
      <c r="E160" s="147" t="s">
        <v>100</v>
      </c>
      <c r="F160" s="191">
        <f>F161</f>
        <v>267646</v>
      </c>
    </row>
    <row r="161" spans="1:6" s="138" customFormat="1" ht="33.75" customHeight="1" thickBot="1" x14ac:dyDescent="0.3">
      <c r="A161" s="26" t="s">
        <v>49</v>
      </c>
      <c r="B161" s="151" t="s">
        <v>107</v>
      </c>
      <c r="C161" s="151" t="s">
        <v>91</v>
      </c>
      <c r="D161" s="151" t="s">
        <v>129</v>
      </c>
      <c r="E161" s="151" t="s">
        <v>101</v>
      </c>
      <c r="F161" s="192">
        <v>267646</v>
      </c>
    </row>
    <row r="162" spans="1:6" s="138" customFormat="1" ht="16.5" thickBot="1" x14ac:dyDescent="0.3">
      <c r="A162" s="7" t="s">
        <v>67</v>
      </c>
      <c r="B162" s="141" t="s">
        <v>107</v>
      </c>
      <c r="C162" s="141" t="s">
        <v>92</v>
      </c>
      <c r="D162" s="141"/>
      <c r="E162" s="141"/>
      <c r="F162" s="153">
        <f>F163+F168+F172</f>
        <v>648325.69999999995</v>
      </c>
    </row>
    <row r="163" spans="1:6" s="138" customFormat="1" ht="31.5" customHeight="1" x14ac:dyDescent="0.25">
      <c r="A163" s="22" t="s">
        <v>68</v>
      </c>
      <c r="B163" s="143" t="s">
        <v>107</v>
      </c>
      <c r="C163" s="143" t="s">
        <v>92</v>
      </c>
      <c r="D163" s="143" t="s">
        <v>131</v>
      </c>
      <c r="E163" s="143"/>
      <c r="F163" s="144">
        <f>F164</f>
        <v>75846.7</v>
      </c>
    </row>
    <row r="164" spans="1:6" s="138" customFormat="1" ht="31.5" x14ac:dyDescent="0.25">
      <c r="A164" s="24" t="s">
        <v>139</v>
      </c>
      <c r="B164" s="147" t="s">
        <v>107</v>
      </c>
      <c r="C164" s="147" t="s">
        <v>92</v>
      </c>
      <c r="D164" s="147" t="s">
        <v>131</v>
      </c>
      <c r="E164" s="147" t="s">
        <v>100</v>
      </c>
      <c r="F164" s="148">
        <f>F165+F166+F167</f>
        <v>75846.7</v>
      </c>
    </row>
    <row r="165" spans="1:6" s="138" customFormat="1" ht="31.5" x14ac:dyDescent="0.25">
      <c r="A165" s="25" t="s">
        <v>12</v>
      </c>
      <c r="B165" s="149" t="s">
        <v>107</v>
      </c>
      <c r="C165" s="149" t="s">
        <v>92</v>
      </c>
      <c r="D165" s="193" t="s">
        <v>131</v>
      </c>
      <c r="E165" s="149">
        <v>200</v>
      </c>
      <c r="F165" s="150">
        <v>3242.4</v>
      </c>
    </row>
    <row r="166" spans="1:6" s="138" customFormat="1" x14ac:dyDescent="0.25">
      <c r="A166" s="25" t="s">
        <v>23</v>
      </c>
      <c r="B166" s="149" t="s">
        <v>107</v>
      </c>
      <c r="C166" s="149" t="s">
        <v>92</v>
      </c>
      <c r="D166" s="193" t="s">
        <v>131</v>
      </c>
      <c r="E166" s="149">
        <v>800</v>
      </c>
      <c r="F166" s="150">
        <v>10199</v>
      </c>
    </row>
    <row r="167" spans="1:6" s="138" customFormat="1" ht="31.5" x14ac:dyDescent="0.25">
      <c r="A167" s="26" t="s">
        <v>49</v>
      </c>
      <c r="B167" s="149" t="s">
        <v>107</v>
      </c>
      <c r="C167" s="149" t="s">
        <v>92</v>
      </c>
      <c r="D167" s="193" t="s">
        <v>131</v>
      </c>
      <c r="E167" s="149" t="s">
        <v>101</v>
      </c>
      <c r="F167" s="190">
        <v>62405.3</v>
      </c>
    </row>
    <row r="168" spans="1:6" s="138" customFormat="1" ht="189" x14ac:dyDescent="0.25">
      <c r="A168" s="24" t="s">
        <v>135</v>
      </c>
      <c r="B168" s="147" t="s">
        <v>107</v>
      </c>
      <c r="C168" s="147" t="s">
        <v>92</v>
      </c>
      <c r="D168" s="147" t="s">
        <v>134</v>
      </c>
      <c r="E168" s="147" t="s">
        <v>100</v>
      </c>
      <c r="F168" s="194">
        <f>F169+F170+F171</f>
        <v>556424</v>
      </c>
    </row>
    <row r="169" spans="1:6" s="138" customFormat="1" ht="78.75" x14ac:dyDescent="0.25">
      <c r="A169" s="25" t="s">
        <v>18</v>
      </c>
      <c r="B169" s="149" t="s">
        <v>107</v>
      </c>
      <c r="C169" s="149" t="s">
        <v>92</v>
      </c>
      <c r="D169" s="149" t="s">
        <v>134</v>
      </c>
      <c r="E169" s="149" t="s">
        <v>130</v>
      </c>
      <c r="F169" s="190">
        <v>42939.64</v>
      </c>
    </row>
    <row r="170" spans="1:6" s="138" customFormat="1" ht="31.5" x14ac:dyDescent="0.25">
      <c r="A170" s="25" t="s">
        <v>12</v>
      </c>
      <c r="B170" s="149" t="s">
        <v>107</v>
      </c>
      <c r="C170" s="149" t="s">
        <v>92</v>
      </c>
      <c r="D170" s="149" t="s">
        <v>134</v>
      </c>
      <c r="E170" s="149" t="s">
        <v>116</v>
      </c>
      <c r="F170" s="190">
        <v>94.05</v>
      </c>
    </row>
    <row r="171" spans="1:6" s="138" customFormat="1" ht="31.5" x14ac:dyDescent="0.25">
      <c r="A171" s="26" t="s">
        <v>49</v>
      </c>
      <c r="B171" s="149" t="s">
        <v>107</v>
      </c>
      <c r="C171" s="149" t="s">
        <v>92</v>
      </c>
      <c r="D171" s="149" t="s">
        <v>134</v>
      </c>
      <c r="E171" s="149" t="s">
        <v>101</v>
      </c>
      <c r="F171" s="190">
        <v>513390.31</v>
      </c>
    </row>
    <row r="172" spans="1:6" s="138" customFormat="1" x14ac:dyDescent="0.25">
      <c r="A172" s="23" t="s">
        <v>69</v>
      </c>
      <c r="B172" s="145" t="s">
        <v>107</v>
      </c>
      <c r="C172" s="145" t="s">
        <v>92</v>
      </c>
      <c r="D172" s="145" t="s">
        <v>132</v>
      </c>
      <c r="E172" s="145"/>
      <c r="F172" s="146">
        <f>F173</f>
        <v>16055</v>
      </c>
    </row>
    <row r="173" spans="1:6" s="138" customFormat="1" ht="31.5" x14ac:dyDescent="0.25">
      <c r="A173" s="24" t="s">
        <v>139</v>
      </c>
      <c r="B173" s="147" t="s">
        <v>107</v>
      </c>
      <c r="C173" s="147" t="s">
        <v>92</v>
      </c>
      <c r="D173" s="147" t="s">
        <v>132</v>
      </c>
      <c r="E173" s="147" t="s">
        <v>100</v>
      </c>
      <c r="F173" s="148">
        <f>F174</f>
        <v>16055</v>
      </c>
    </row>
    <row r="174" spans="1:6" s="138" customFormat="1" ht="32.25" thickBot="1" x14ac:dyDescent="0.3">
      <c r="A174" s="26" t="s">
        <v>49</v>
      </c>
      <c r="B174" s="151" t="s">
        <v>107</v>
      </c>
      <c r="C174" s="151" t="s">
        <v>92</v>
      </c>
      <c r="D174" s="151" t="s">
        <v>132</v>
      </c>
      <c r="E174" s="151" t="s">
        <v>101</v>
      </c>
      <c r="F174" s="152">
        <v>16055</v>
      </c>
    </row>
    <row r="175" spans="1:6" s="138" customFormat="1" ht="16.5" thickBot="1" x14ac:dyDescent="0.3">
      <c r="A175" s="7" t="s">
        <v>222</v>
      </c>
      <c r="B175" s="141" t="s">
        <v>107</v>
      </c>
      <c r="C175" s="141" t="s">
        <v>95</v>
      </c>
      <c r="D175" s="195"/>
      <c r="E175" s="141"/>
      <c r="F175" s="142">
        <f>F176</f>
        <v>85797.3</v>
      </c>
    </row>
    <row r="176" spans="1:6" s="138" customFormat="1" ht="31.5" x14ac:dyDescent="0.25">
      <c r="A176" s="27" t="s">
        <v>139</v>
      </c>
      <c r="B176" s="170" t="s">
        <v>107</v>
      </c>
      <c r="C176" s="170" t="s">
        <v>95</v>
      </c>
      <c r="D176" s="170" t="s">
        <v>133</v>
      </c>
      <c r="E176" s="170" t="s">
        <v>100</v>
      </c>
      <c r="F176" s="171">
        <f>F177</f>
        <v>85797.3</v>
      </c>
    </row>
    <row r="177" spans="1:6" s="138" customFormat="1" ht="32.25" thickBot="1" x14ac:dyDescent="0.3">
      <c r="A177" s="26" t="s">
        <v>49</v>
      </c>
      <c r="B177" s="151" t="s">
        <v>107</v>
      </c>
      <c r="C177" s="151" t="s">
        <v>95</v>
      </c>
      <c r="D177" s="151" t="s">
        <v>133</v>
      </c>
      <c r="E177" s="151" t="s">
        <v>101</v>
      </c>
      <c r="F177" s="152">
        <v>85797.3</v>
      </c>
    </row>
    <row r="178" spans="1:6" s="138" customFormat="1" ht="16.5" thickBot="1" x14ac:dyDescent="0.3">
      <c r="A178" s="7" t="s">
        <v>70</v>
      </c>
      <c r="B178" s="141" t="s">
        <v>107</v>
      </c>
      <c r="C178" s="141" t="s">
        <v>107</v>
      </c>
      <c r="D178" s="141"/>
      <c r="E178" s="141"/>
      <c r="F178" s="142">
        <f>F179+F182+F185</f>
        <v>2548.9</v>
      </c>
    </row>
    <row r="179" spans="1:6" s="138" customFormat="1" ht="31.5" x14ac:dyDescent="0.25">
      <c r="A179" s="336" t="s">
        <v>248</v>
      </c>
      <c r="B179" s="257" t="s">
        <v>107</v>
      </c>
      <c r="C179" s="257" t="s">
        <v>107</v>
      </c>
      <c r="D179" s="257" t="s">
        <v>249</v>
      </c>
      <c r="E179" s="257"/>
      <c r="F179" s="353">
        <f>F180</f>
        <v>1000</v>
      </c>
    </row>
    <row r="180" spans="1:6" s="138" customFormat="1" ht="31.5" x14ac:dyDescent="0.25">
      <c r="A180" s="337" t="s">
        <v>183</v>
      </c>
      <c r="B180" s="99" t="s">
        <v>107</v>
      </c>
      <c r="C180" s="99" t="s">
        <v>107</v>
      </c>
      <c r="D180" s="99" t="s">
        <v>250</v>
      </c>
      <c r="E180" s="99"/>
      <c r="F180" s="354">
        <f>F181</f>
        <v>1000</v>
      </c>
    </row>
    <row r="181" spans="1:6" s="138" customFormat="1" ht="31.5" x14ac:dyDescent="0.25">
      <c r="A181" s="338" t="s">
        <v>49</v>
      </c>
      <c r="B181" s="92" t="s">
        <v>107</v>
      </c>
      <c r="C181" s="92" t="s">
        <v>107</v>
      </c>
      <c r="D181" s="92" t="s">
        <v>250</v>
      </c>
      <c r="E181" s="92" t="s">
        <v>101</v>
      </c>
      <c r="F181" s="355">
        <v>1000</v>
      </c>
    </row>
    <row r="182" spans="1:6" s="138" customFormat="1" x14ac:dyDescent="0.25">
      <c r="A182" s="27" t="s">
        <v>137</v>
      </c>
      <c r="B182" s="170" t="s">
        <v>107</v>
      </c>
      <c r="C182" s="170" t="s">
        <v>107</v>
      </c>
      <c r="D182" s="170" t="s">
        <v>138</v>
      </c>
      <c r="E182" s="170" t="s">
        <v>100</v>
      </c>
      <c r="F182" s="171">
        <f>F183+F184</f>
        <v>700</v>
      </c>
    </row>
    <row r="183" spans="1:6" s="138" customFormat="1" ht="78.75" x14ac:dyDescent="0.25">
      <c r="A183" s="25" t="s">
        <v>18</v>
      </c>
      <c r="B183" s="149" t="s">
        <v>107</v>
      </c>
      <c r="C183" s="149" t="s">
        <v>107</v>
      </c>
      <c r="D183" s="149" t="s">
        <v>138</v>
      </c>
      <c r="E183" s="196" t="s">
        <v>130</v>
      </c>
      <c r="F183" s="197">
        <v>100</v>
      </c>
    </row>
    <row r="184" spans="1:6" s="138" customFormat="1" ht="31.5" x14ac:dyDescent="0.25">
      <c r="A184" s="25" t="s">
        <v>12</v>
      </c>
      <c r="B184" s="149" t="s">
        <v>107</v>
      </c>
      <c r="C184" s="149" t="s">
        <v>107</v>
      </c>
      <c r="D184" s="149" t="s">
        <v>138</v>
      </c>
      <c r="E184" s="149" t="s">
        <v>116</v>
      </c>
      <c r="F184" s="150">
        <v>600</v>
      </c>
    </row>
    <row r="185" spans="1:6" s="138" customFormat="1" ht="31.5" x14ac:dyDescent="0.25">
      <c r="A185" s="24" t="s">
        <v>139</v>
      </c>
      <c r="B185" s="147" t="s">
        <v>107</v>
      </c>
      <c r="C185" s="147" t="s">
        <v>107</v>
      </c>
      <c r="D185" s="147" t="s">
        <v>140</v>
      </c>
      <c r="E185" s="147" t="s">
        <v>100</v>
      </c>
      <c r="F185" s="148">
        <f>F186</f>
        <v>848.9</v>
      </c>
    </row>
    <row r="186" spans="1:6" s="138" customFormat="1" ht="32.25" thickBot="1" x14ac:dyDescent="0.3">
      <c r="A186" s="26" t="s">
        <v>49</v>
      </c>
      <c r="B186" s="151" t="s">
        <v>107</v>
      </c>
      <c r="C186" s="151" t="s">
        <v>107</v>
      </c>
      <c r="D186" s="149" t="s">
        <v>140</v>
      </c>
      <c r="E186" s="151" t="s">
        <v>101</v>
      </c>
      <c r="F186" s="152">
        <v>848.9</v>
      </c>
    </row>
    <row r="187" spans="1:6" s="138" customFormat="1" ht="16.5" thickBot="1" x14ac:dyDescent="0.3">
      <c r="A187" s="7" t="s">
        <v>71</v>
      </c>
      <c r="B187" s="141" t="s">
        <v>107</v>
      </c>
      <c r="C187" s="141" t="s">
        <v>103</v>
      </c>
      <c r="D187" s="141"/>
      <c r="E187" s="141"/>
      <c r="F187" s="142">
        <f>F188+F194</f>
        <v>22833.1</v>
      </c>
    </row>
    <row r="188" spans="1:6" s="138" customFormat="1" x14ac:dyDescent="0.25">
      <c r="A188" s="22" t="s">
        <v>24</v>
      </c>
      <c r="B188" s="143" t="s">
        <v>107</v>
      </c>
      <c r="C188" s="143" t="s">
        <v>103</v>
      </c>
      <c r="D188" s="143">
        <v>99</v>
      </c>
      <c r="E188" s="143"/>
      <c r="F188" s="144">
        <f>F189+F193</f>
        <v>1143</v>
      </c>
    </row>
    <row r="189" spans="1:6" s="138" customFormat="1" x14ac:dyDescent="0.25">
      <c r="A189" s="23" t="s">
        <v>25</v>
      </c>
      <c r="B189" s="145" t="s">
        <v>107</v>
      </c>
      <c r="C189" s="145" t="s">
        <v>103</v>
      </c>
      <c r="D189" s="145" t="s">
        <v>26</v>
      </c>
      <c r="E189" s="145"/>
      <c r="F189" s="146">
        <f>F190</f>
        <v>1143</v>
      </c>
    </row>
    <row r="190" spans="1:6" s="138" customFormat="1" ht="63" x14ac:dyDescent="0.25">
      <c r="A190" s="24" t="s">
        <v>164</v>
      </c>
      <c r="B190" s="147" t="s">
        <v>107</v>
      </c>
      <c r="C190" s="147" t="s">
        <v>103</v>
      </c>
      <c r="D190" s="147" t="s">
        <v>165</v>
      </c>
      <c r="E190" s="147" t="s">
        <v>100</v>
      </c>
      <c r="F190" s="148">
        <f>F191+F192</f>
        <v>1143</v>
      </c>
    </row>
    <row r="191" spans="1:6" s="138" customFormat="1" ht="78.75" x14ac:dyDescent="0.25">
      <c r="A191" s="25" t="s">
        <v>18</v>
      </c>
      <c r="B191" s="149" t="s">
        <v>107</v>
      </c>
      <c r="C191" s="149" t="s">
        <v>103</v>
      </c>
      <c r="D191" s="149" t="s">
        <v>165</v>
      </c>
      <c r="E191" s="149">
        <v>100</v>
      </c>
      <c r="F191" s="150">
        <v>1126.4000000000001</v>
      </c>
    </row>
    <row r="192" spans="1:6" s="138" customFormat="1" ht="31.5" x14ac:dyDescent="0.25">
      <c r="A192" s="25" t="s">
        <v>12</v>
      </c>
      <c r="B192" s="149" t="s">
        <v>107</v>
      </c>
      <c r="C192" s="149" t="s">
        <v>103</v>
      </c>
      <c r="D192" s="149" t="s">
        <v>165</v>
      </c>
      <c r="E192" s="149">
        <v>200</v>
      </c>
      <c r="F192" s="150">
        <v>16.600000000000001</v>
      </c>
    </row>
    <row r="193" spans="1:6" s="138" customFormat="1" x14ac:dyDescent="0.25">
      <c r="A193" s="49"/>
      <c r="B193" s="198"/>
      <c r="C193" s="198"/>
      <c r="D193" s="198"/>
      <c r="E193" s="198"/>
      <c r="F193" s="194"/>
    </row>
    <row r="194" spans="1:6" s="138" customFormat="1" ht="31.5" x14ac:dyDescent="0.25">
      <c r="A194" s="22" t="s">
        <v>141</v>
      </c>
      <c r="B194" s="143" t="s">
        <v>107</v>
      </c>
      <c r="C194" s="143" t="s">
        <v>103</v>
      </c>
      <c r="D194" s="145" t="s">
        <v>142</v>
      </c>
      <c r="E194" s="143"/>
      <c r="F194" s="144">
        <f>F195</f>
        <v>21690.1</v>
      </c>
    </row>
    <row r="195" spans="1:6" s="138" customFormat="1" ht="31.5" x14ac:dyDescent="0.25">
      <c r="A195" s="24" t="s">
        <v>139</v>
      </c>
      <c r="B195" s="147" t="s">
        <v>107</v>
      </c>
      <c r="C195" s="147" t="s">
        <v>103</v>
      </c>
      <c r="D195" s="147" t="s">
        <v>142</v>
      </c>
      <c r="E195" s="147" t="s">
        <v>100</v>
      </c>
      <c r="F195" s="148">
        <f>F196+F197+F198</f>
        <v>21690.1</v>
      </c>
    </row>
    <row r="196" spans="1:6" s="138" customFormat="1" ht="78.75" x14ac:dyDescent="0.25">
      <c r="A196" s="25" t="s">
        <v>18</v>
      </c>
      <c r="B196" s="149" t="s">
        <v>107</v>
      </c>
      <c r="C196" s="149" t="s">
        <v>103</v>
      </c>
      <c r="D196" s="149" t="s">
        <v>142</v>
      </c>
      <c r="E196" s="149">
        <v>100</v>
      </c>
      <c r="F196" s="150">
        <v>18152.3</v>
      </c>
    </row>
    <row r="197" spans="1:6" s="138" customFormat="1" ht="31.5" x14ac:dyDescent="0.25">
      <c r="A197" s="199" t="s">
        <v>12</v>
      </c>
      <c r="B197" s="149" t="s">
        <v>107</v>
      </c>
      <c r="C197" s="149" t="s">
        <v>103</v>
      </c>
      <c r="D197" s="149" t="s">
        <v>142</v>
      </c>
      <c r="E197" s="149">
        <v>200</v>
      </c>
      <c r="F197" s="150">
        <v>3432.8</v>
      </c>
    </row>
    <row r="198" spans="1:6" s="138" customFormat="1" ht="16.5" thickBot="1" x14ac:dyDescent="0.3">
      <c r="A198" s="44" t="s">
        <v>23</v>
      </c>
      <c r="B198" s="200" t="s">
        <v>107</v>
      </c>
      <c r="C198" s="200" t="s">
        <v>103</v>
      </c>
      <c r="D198" s="149" t="s">
        <v>142</v>
      </c>
      <c r="E198" s="200">
        <v>800</v>
      </c>
      <c r="F198" s="201">
        <v>105</v>
      </c>
    </row>
    <row r="199" spans="1:6" s="138" customFormat="1" ht="19.5" thickBot="1" x14ac:dyDescent="0.3">
      <c r="A199" s="41" t="s">
        <v>72</v>
      </c>
      <c r="B199" s="174"/>
      <c r="C199" s="174"/>
      <c r="D199" s="174"/>
      <c r="E199" s="174"/>
      <c r="F199" s="175">
        <f>F157++F162+F175+F178+F187</f>
        <v>1197126.0999999999</v>
      </c>
    </row>
    <row r="200" spans="1:6" s="138" customFormat="1" ht="19.5" thickBot="1" x14ac:dyDescent="0.3">
      <c r="A200" s="18" t="s">
        <v>73</v>
      </c>
      <c r="B200" s="19" t="s">
        <v>124</v>
      </c>
      <c r="C200" s="19"/>
      <c r="D200" s="19"/>
      <c r="E200" s="19"/>
      <c r="F200" s="202"/>
    </row>
    <row r="201" spans="1:6" s="138" customFormat="1" ht="16.5" thickBot="1" x14ac:dyDescent="0.3">
      <c r="A201" s="106" t="s">
        <v>148</v>
      </c>
      <c r="B201" s="141" t="s">
        <v>124</v>
      </c>
      <c r="C201" s="141" t="s">
        <v>91</v>
      </c>
      <c r="D201" s="141"/>
      <c r="E201" s="141"/>
      <c r="F201" s="203">
        <f>F202+F205+F208</f>
        <v>18715.8</v>
      </c>
    </row>
    <row r="202" spans="1:6" s="138" customFormat="1" x14ac:dyDescent="0.25">
      <c r="A202" s="128" t="s">
        <v>143</v>
      </c>
      <c r="B202" s="204" t="s">
        <v>124</v>
      </c>
      <c r="C202" s="204" t="s">
        <v>91</v>
      </c>
      <c r="D202" s="183" t="s">
        <v>145</v>
      </c>
      <c r="E202" s="205"/>
      <c r="F202" s="206">
        <f>F203</f>
        <v>1241.5999999999999</v>
      </c>
    </row>
    <row r="203" spans="1:6" s="138" customFormat="1" ht="31.5" x14ac:dyDescent="0.25">
      <c r="A203" s="24" t="s">
        <v>144</v>
      </c>
      <c r="B203" s="147" t="s">
        <v>124</v>
      </c>
      <c r="C203" s="147" t="s">
        <v>91</v>
      </c>
      <c r="D203" s="207" t="s">
        <v>145</v>
      </c>
      <c r="E203" s="147" t="s">
        <v>100</v>
      </c>
      <c r="F203" s="208">
        <f>F204</f>
        <v>1241.5999999999999</v>
      </c>
    </row>
    <row r="204" spans="1:6" s="138" customFormat="1" ht="31.5" x14ac:dyDescent="0.25">
      <c r="A204" s="25" t="s">
        <v>49</v>
      </c>
      <c r="B204" s="149" t="s">
        <v>124</v>
      </c>
      <c r="C204" s="149" t="s">
        <v>91</v>
      </c>
      <c r="D204" s="209" t="s">
        <v>145</v>
      </c>
      <c r="E204" s="210">
        <v>600</v>
      </c>
      <c r="F204" s="211">
        <v>1241.5999999999999</v>
      </c>
    </row>
    <row r="205" spans="1:6" s="138" customFormat="1" x14ac:dyDescent="0.25">
      <c r="A205" s="23" t="s">
        <v>74</v>
      </c>
      <c r="B205" s="145" t="s">
        <v>124</v>
      </c>
      <c r="C205" s="145" t="s">
        <v>91</v>
      </c>
      <c r="D205" s="207" t="s">
        <v>145</v>
      </c>
      <c r="E205" s="145"/>
      <c r="F205" s="212">
        <f>F206</f>
        <v>1275</v>
      </c>
    </row>
    <row r="206" spans="1:6" s="138" customFormat="1" ht="31.5" x14ac:dyDescent="0.25">
      <c r="A206" s="24" t="s">
        <v>144</v>
      </c>
      <c r="B206" s="145" t="s">
        <v>124</v>
      </c>
      <c r="C206" s="145" t="s">
        <v>91</v>
      </c>
      <c r="D206" s="147" t="s">
        <v>146</v>
      </c>
      <c r="E206" s="147" t="s">
        <v>100</v>
      </c>
      <c r="F206" s="208">
        <f>F207</f>
        <v>1275</v>
      </c>
    </row>
    <row r="207" spans="1:6" s="138" customFormat="1" ht="31.5" x14ac:dyDescent="0.25">
      <c r="A207" s="26" t="s">
        <v>49</v>
      </c>
      <c r="B207" s="149" t="s">
        <v>124</v>
      </c>
      <c r="C207" s="149" t="s">
        <v>91</v>
      </c>
      <c r="D207" s="149" t="s">
        <v>146</v>
      </c>
      <c r="E207" s="149" t="s">
        <v>101</v>
      </c>
      <c r="F207" s="150">
        <v>1275</v>
      </c>
    </row>
    <row r="208" spans="1:6" s="138" customFormat="1" x14ac:dyDescent="0.25">
      <c r="A208" s="23" t="s">
        <v>75</v>
      </c>
      <c r="B208" s="145" t="s">
        <v>124</v>
      </c>
      <c r="C208" s="145" t="s">
        <v>91</v>
      </c>
      <c r="D208" s="149" t="s">
        <v>146</v>
      </c>
      <c r="E208" s="145"/>
      <c r="F208" s="146">
        <f>F209</f>
        <v>16199.2</v>
      </c>
    </row>
    <row r="209" spans="1:6" s="138" customFormat="1" ht="31.5" x14ac:dyDescent="0.25">
      <c r="A209" s="24" t="s">
        <v>144</v>
      </c>
      <c r="B209" s="145" t="s">
        <v>124</v>
      </c>
      <c r="C209" s="145" t="s">
        <v>91</v>
      </c>
      <c r="D209" s="147" t="s">
        <v>147</v>
      </c>
      <c r="E209" s="147" t="s">
        <v>100</v>
      </c>
      <c r="F209" s="146">
        <f>F210</f>
        <v>16199.2</v>
      </c>
    </row>
    <row r="210" spans="1:6" s="138" customFormat="1" ht="32.25" thickBot="1" x14ac:dyDescent="0.3">
      <c r="A210" s="26" t="s">
        <v>49</v>
      </c>
      <c r="B210" s="151" t="s">
        <v>124</v>
      </c>
      <c r="C210" s="151" t="s">
        <v>91</v>
      </c>
      <c r="D210" s="151" t="s">
        <v>147</v>
      </c>
      <c r="E210" s="151" t="s">
        <v>101</v>
      </c>
      <c r="F210" s="152">
        <v>16199.2</v>
      </c>
    </row>
    <row r="211" spans="1:6" s="138" customFormat="1" ht="32.25" thickBot="1" x14ac:dyDescent="0.3">
      <c r="A211" s="7" t="s">
        <v>76</v>
      </c>
      <c r="B211" s="141" t="s">
        <v>124</v>
      </c>
      <c r="C211" s="141" t="s">
        <v>96</v>
      </c>
      <c r="D211" s="141"/>
      <c r="E211" s="141"/>
      <c r="F211" s="142">
        <f>F212+F215</f>
        <v>3190.8</v>
      </c>
    </row>
    <row r="212" spans="1:6" s="138" customFormat="1" ht="31.5" x14ac:dyDescent="0.25">
      <c r="A212" s="27" t="s">
        <v>149</v>
      </c>
      <c r="B212" s="170" t="s">
        <v>124</v>
      </c>
      <c r="C212" s="170" t="s">
        <v>96</v>
      </c>
      <c r="D212" s="170" t="s">
        <v>150</v>
      </c>
      <c r="E212" s="170" t="s">
        <v>100</v>
      </c>
      <c r="F212" s="171">
        <f>F213+F214</f>
        <v>2390.8000000000002</v>
      </c>
    </row>
    <row r="213" spans="1:6" s="138" customFormat="1" ht="78.75" x14ac:dyDescent="0.25">
      <c r="A213" s="25" t="s">
        <v>18</v>
      </c>
      <c r="B213" s="149" t="s">
        <v>124</v>
      </c>
      <c r="C213" s="149" t="s">
        <v>96</v>
      </c>
      <c r="D213" s="149" t="s">
        <v>150</v>
      </c>
      <c r="E213" s="149">
        <v>100</v>
      </c>
      <c r="F213" s="150">
        <v>2050.8000000000002</v>
      </c>
    </row>
    <row r="214" spans="1:6" s="138" customFormat="1" ht="31.5" x14ac:dyDescent="0.25">
      <c r="A214" s="25" t="s">
        <v>12</v>
      </c>
      <c r="B214" s="149" t="s">
        <v>124</v>
      </c>
      <c r="C214" s="149" t="s">
        <v>96</v>
      </c>
      <c r="D214" s="149" t="s">
        <v>150</v>
      </c>
      <c r="E214" s="149">
        <v>200</v>
      </c>
      <c r="F214" s="150">
        <v>340</v>
      </c>
    </row>
    <row r="215" spans="1:6" s="138" customFormat="1" ht="31.5" x14ac:dyDescent="0.25">
      <c r="A215" s="24" t="s">
        <v>152</v>
      </c>
      <c r="B215" s="147" t="s">
        <v>124</v>
      </c>
      <c r="C215" s="147" t="s">
        <v>96</v>
      </c>
      <c r="D215" s="147" t="s">
        <v>151</v>
      </c>
      <c r="E215" s="147" t="s">
        <v>100</v>
      </c>
      <c r="F215" s="148">
        <f>F216</f>
        <v>800</v>
      </c>
    </row>
    <row r="216" spans="1:6" s="138" customFormat="1" ht="32.25" thickBot="1" x14ac:dyDescent="0.3">
      <c r="A216" s="26" t="s">
        <v>12</v>
      </c>
      <c r="B216" s="151" t="s">
        <v>124</v>
      </c>
      <c r="C216" s="151" t="s">
        <v>96</v>
      </c>
      <c r="D216" s="149" t="s">
        <v>190</v>
      </c>
      <c r="E216" s="151">
        <v>200</v>
      </c>
      <c r="F216" s="152">
        <v>800</v>
      </c>
    </row>
    <row r="217" spans="1:6" s="138" customFormat="1" ht="19.5" thickBot="1" x14ac:dyDescent="0.3">
      <c r="A217" s="41" t="s">
        <v>77</v>
      </c>
      <c r="B217" s="174"/>
      <c r="C217" s="174"/>
      <c r="D217" s="174"/>
      <c r="E217" s="174"/>
      <c r="F217" s="175">
        <f>F201+F211</f>
        <v>21906.6</v>
      </c>
    </row>
    <row r="218" spans="1:6" s="138" customFormat="1" ht="19.5" thickBot="1" x14ac:dyDescent="0.3">
      <c r="A218" s="104" t="s">
        <v>78</v>
      </c>
      <c r="B218" s="213">
        <v>10</v>
      </c>
      <c r="C218" s="213"/>
      <c r="D218" s="213"/>
      <c r="E218" s="213"/>
      <c r="F218" s="214"/>
    </row>
    <row r="219" spans="1:6" s="138" customFormat="1" ht="16.5" thickBot="1" x14ac:dyDescent="0.3">
      <c r="A219" s="106" t="s">
        <v>225</v>
      </c>
      <c r="B219" s="215" t="s">
        <v>155</v>
      </c>
      <c r="C219" s="215" t="s">
        <v>91</v>
      </c>
      <c r="D219" s="215"/>
      <c r="E219" s="215"/>
      <c r="F219" s="142">
        <f>F220</f>
        <v>1000</v>
      </c>
    </row>
    <row r="220" spans="1:6" s="138" customFormat="1" ht="63.75" thickBot="1" x14ac:dyDescent="0.3">
      <c r="A220" s="113" t="s">
        <v>226</v>
      </c>
      <c r="B220" s="172" t="s">
        <v>155</v>
      </c>
      <c r="C220" s="172" t="s">
        <v>91</v>
      </c>
      <c r="D220" s="172" t="s">
        <v>227</v>
      </c>
      <c r="E220" s="172" t="s">
        <v>170</v>
      </c>
      <c r="F220" s="356">
        <v>1000</v>
      </c>
    </row>
    <row r="221" spans="1:6" s="138" customFormat="1" ht="16.5" thickBot="1" x14ac:dyDescent="0.3">
      <c r="A221" s="7" t="s">
        <v>80</v>
      </c>
      <c r="B221" s="141">
        <v>10</v>
      </c>
      <c r="C221" s="141" t="s">
        <v>96</v>
      </c>
      <c r="D221" s="141"/>
      <c r="E221" s="141"/>
      <c r="F221" s="142">
        <f>F222</f>
        <v>32415.121000000003</v>
      </c>
    </row>
    <row r="222" spans="1:6" s="138" customFormat="1" x14ac:dyDescent="0.25">
      <c r="A222" s="39" t="s">
        <v>79</v>
      </c>
      <c r="B222" s="167">
        <v>10</v>
      </c>
      <c r="C222" s="167" t="s">
        <v>96</v>
      </c>
      <c r="D222" s="204" t="s">
        <v>168</v>
      </c>
      <c r="E222" s="167"/>
      <c r="F222" s="168">
        <f>F223+F226+F228+F230+F232</f>
        <v>32415.121000000003</v>
      </c>
    </row>
    <row r="223" spans="1:6" s="138" customFormat="1" ht="110.25" x14ac:dyDescent="0.25">
      <c r="A223" s="75" t="s">
        <v>167</v>
      </c>
      <c r="B223" s="216" t="s">
        <v>155</v>
      </c>
      <c r="C223" s="216" t="s">
        <v>96</v>
      </c>
      <c r="D223" s="216" t="s">
        <v>168</v>
      </c>
      <c r="E223" s="216" t="s">
        <v>100</v>
      </c>
      <c r="F223" s="217">
        <f>F224+F225</f>
        <v>9005</v>
      </c>
    </row>
    <row r="224" spans="1:6" s="138" customFormat="1" ht="31.5" x14ac:dyDescent="0.25">
      <c r="A224" s="87" t="s">
        <v>12</v>
      </c>
      <c r="B224" s="178" t="s">
        <v>155</v>
      </c>
      <c r="C224" s="178" t="s">
        <v>96</v>
      </c>
      <c r="D224" s="178" t="s">
        <v>168</v>
      </c>
      <c r="E224" s="178" t="s">
        <v>116</v>
      </c>
      <c r="F224" s="218">
        <v>100</v>
      </c>
    </row>
    <row r="225" spans="1:6" s="138" customFormat="1" x14ac:dyDescent="0.25">
      <c r="A225" s="89" t="s">
        <v>169</v>
      </c>
      <c r="B225" s="178" t="s">
        <v>155</v>
      </c>
      <c r="C225" s="178" t="s">
        <v>96</v>
      </c>
      <c r="D225" s="178" t="s">
        <v>168</v>
      </c>
      <c r="E225" s="178" t="s">
        <v>170</v>
      </c>
      <c r="F225" s="218">
        <v>8905</v>
      </c>
    </row>
    <row r="226" spans="1:6" s="138" customFormat="1" ht="47.25" x14ac:dyDescent="0.25">
      <c r="A226" s="75" t="s">
        <v>191</v>
      </c>
      <c r="B226" s="216" t="s">
        <v>155</v>
      </c>
      <c r="C226" s="216" t="s">
        <v>96</v>
      </c>
      <c r="D226" s="216" t="s">
        <v>171</v>
      </c>
      <c r="E226" s="216" t="s">
        <v>100</v>
      </c>
      <c r="F226" s="217">
        <f>F227</f>
        <v>0</v>
      </c>
    </row>
    <row r="227" spans="1:6" s="138" customFormat="1" x14ac:dyDescent="0.25">
      <c r="A227" s="78" t="s">
        <v>176</v>
      </c>
      <c r="B227" s="219" t="s">
        <v>155</v>
      </c>
      <c r="C227" s="219" t="s">
        <v>96</v>
      </c>
      <c r="D227" s="219" t="s">
        <v>171</v>
      </c>
      <c r="E227" s="219" t="s">
        <v>170</v>
      </c>
      <c r="F227" s="220"/>
    </row>
    <row r="228" spans="1:6" s="138" customFormat="1" ht="63" x14ac:dyDescent="0.25">
      <c r="A228" s="79" t="s">
        <v>172</v>
      </c>
      <c r="B228" s="216" t="s">
        <v>155</v>
      </c>
      <c r="C228" s="216" t="s">
        <v>96</v>
      </c>
      <c r="D228" s="216" t="s">
        <v>173</v>
      </c>
      <c r="E228" s="216" t="s">
        <v>100</v>
      </c>
      <c r="F228" s="217">
        <f>F229</f>
        <v>7335</v>
      </c>
    </row>
    <row r="229" spans="1:6" s="138" customFormat="1" x14ac:dyDescent="0.25">
      <c r="A229" s="78" t="s">
        <v>169</v>
      </c>
      <c r="B229" s="219" t="s">
        <v>155</v>
      </c>
      <c r="C229" s="219" t="s">
        <v>96</v>
      </c>
      <c r="D229" s="219" t="s">
        <v>173</v>
      </c>
      <c r="E229" s="219" t="s">
        <v>170</v>
      </c>
      <c r="F229" s="220">
        <v>7335</v>
      </c>
    </row>
    <row r="230" spans="1:6" s="138" customFormat="1" ht="94.5" x14ac:dyDescent="0.25">
      <c r="A230" s="24" t="s">
        <v>153</v>
      </c>
      <c r="B230" s="147" t="s">
        <v>155</v>
      </c>
      <c r="C230" s="147" t="s">
        <v>96</v>
      </c>
      <c r="D230" s="165" t="s">
        <v>154</v>
      </c>
      <c r="E230" s="147" t="s">
        <v>100</v>
      </c>
      <c r="F230" s="148">
        <f>F231</f>
        <v>15863.991</v>
      </c>
    </row>
    <row r="231" spans="1:6" s="138" customFormat="1" ht="47.25" x14ac:dyDescent="0.25">
      <c r="A231" s="26" t="s">
        <v>123</v>
      </c>
      <c r="B231" s="151" t="s">
        <v>155</v>
      </c>
      <c r="C231" s="151" t="s">
        <v>96</v>
      </c>
      <c r="D231" s="155" t="s">
        <v>154</v>
      </c>
      <c r="E231" s="151" t="s">
        <v>122</v>
      </c>
      <c r="F231" s="152">
        <v>15863.991</v>
      </c>
    </row>
    <row r="232" spans="1:6" s="138" customFormat="1" ht="110.25" x14ac:dyDescent="0.25">
      <c r="A232" s="80" t="s">
        <v>174</v>
      </c>
      <c r="B232" s="221" t="s">
        <v>155</v>
      </c>
      <c r="C232" s="221" t="s">
        <v>96</v>
      </c>
      <c r="D232" s="221" t="s">
        <v>175</v>
      </c>
      <c r="E232" s="221" t="s">
        <v>100</v>
      </c>
      <c r="F232" s="222">
        <f>F233</f>
        <v>211.13</v>
      </c>
    </row>
    <row r="233" spans="1:6" s="138" customFormat="1" ht="16.5" thickBot="1" x14ac:dyDescent="0.3">
      <c r="A233" s="340" t="s">
        <v>176</v>
      </c>
      <c r="B233" s="151" t="s">
        <v>155</v>
      </c>
      <c r="C233" s="151" t="s">
        <v>96</v>
      </c>
      <c r="D233" s="151" t="s">
        <v>175</v>
      </c>
      <c r="E233" s="221" t="s">
        <v>170</v>
      </c>
      <c r="F233" s="357">
        <v>211.13</v>
      </c>
    </row>
    <row r="234" spans="1:6" s="138" customFormat="1" ht="16.5" thickBot="1" x14ac:dyDescent="0.3">
      <c r="A234" s="7" t="s">
        <v>156</v>
      </c>
      <c r="B234" s="141" t="s">
        <v>155</v>
      </c>
      <c r="C234" s="141" t="s">
        <v>98</v>
      </c>
      <c r="D234" s="141"/>
      <c r="E234" s="141"/>
      <c r="F234" s="142">
        <f>F235</f>
        <v>2652.71</v>
      </c>
    </row>
    <row r="235" spans="1:6" s="138" customFormat="1" ht="94.5" x14ac:dyDescent="0.25">
      <c r="A235" s="27" t="s">
        <v>177</v>
      </c>
      <c r="B235" s="170" t="s">
        <v>155</v>
      </c>
      <c r="C235" s="170" t="s">
        <v>98</v>
      </c>
      <c r="D235" s="170" t="s">
        <v>212</v>
      </c>
      <c r="E235" s="170" t="s">
        <v>100</v>
      </c>
      <c r="F235" s="171">
        <f>F236+F237</f>
        <v>2652.71</v>
      </c>
    </row>
    <row r="236" spans="1:6" s="138" customFormat="1" ht="31.5" x14ac:dyDescent="0.25">
      <c r="A236" s="25" t="s">
        <v>12</v>
      </c>
      <c r="B236" s="149" t="s">
        <v>155</v>
      </c>
      <c r="C236" s="149" t="s">
        <v>98</v>
      </c>
      <c r="D236" s="149" t="s">
        <v>224</v>
      </c>
      <c r="E236" s="196" t="s">
        <v>116</v>
      </c>
      <c r="F236" s="197"/>
    </row>
    <row r="237" spans="1:6" s="138" customFormat="1" ht="32.25" thickBot="1" x14ac:dyDescent="0.3">
      <c r="A237" s="70" t="s">
        <v>49</v>
      </c>
      <c r="B237" s="223" t="s">
        <v>155</v>
      </c>
      <c r="C237" s="223" t="s">
        <v>98</v>
      </c>
      <c r="D237" s="223" t="s">
        <v>223</v>
      </c>
      <c r="E237" s="223" t="s">
        <v>101</v>
      </c>
      <c r="F237" s="169">
        <v>2652.71</v>
      </c>
    </row>
    <row r="238" spans="1:6" s="138" customFormat="1" ht="19.5" thickBot="1" x14ac:dyDescent="0.3">
      <c r="A238" s="41" t="s">
        <v>81</v>
      </c>
      <c r="B238" s="224"/>
      <c r="C238" s="224"/>
      <c r="D238" s="224"/>
      <c r="E238" s="224"/>
      <c r="F238" s="175">
        <f>F219+F221+F234</f>
        <v>36067.830999999998</v>
      </c>
    </row>
    <row r="239" spans="1:6" s="138" customFormat="1" ht="19.5" thickBot="1" x14ac:dyDescent="0.3">
      <c r="A239" s="36" t="s">
        <v>82</v>
      </c>
      <c r="B239" s="225">
        <v>11</v>
      </c>
      <c r="C239" s="225"/>
      <c r="D239" s="225"/>
      <c r="E239" s="225"/>
      <c r="F239" s="226"/>
    </row>
    <row r="240" spans="1:6" s="138" customFormat="1" x14ac:dyDescent="0.25">
      <c r="A240" s="35" t="s">
        <v>83</v>
      </c>
      <c r="B240" s="227">
        <v>11</v>
      </c>
      <c r="C240" s="227" t="s">
        <v>91</v>
      </c>
      <c r="D240" s="227"/>
      <c r="E240" s="227"/>
      <c r="F240" s="228">
        <f>F241</f>
        <v>700</v>
      </c>
    </row>
    <row r="241" spans="1:6" s="138" customFormat="1" ht="31.5" x14ac:dyDescent="0.25">
      <c r="A241" s="24" t="s">
        <v>84</v>
      </c>
      <c r="B241" s="147">
        <v>11</v>
      </c>
      <c r="C241" s="147" t="s">
        <v>91</v>
      </c>
      <c r="D241" s="229" t="s">
        <v>157</v>
      </c>
      <c r="E241" s="147" t="s">
        <v>100</v>
      </c>
      <c r="F241" s="148">
        <f>F242+F243</f>
        <v>700</v>
      </c>
    </row>
    <row r="242" spans="1:6" s="138" customFormat="1" ht="78.75" x14ac:dyDescent="0.25">
      <c r="A242" s="25" t="s">
        <v>18</v>
      </c>
      <c r="B242" s="151">
        <v>11</v>
      </c>
      <c r="C242" s="151" t="s">
        <v>91</v>
      </c>
      <c r="D242" s="230" t="s">
        <v>157</v>
      </c>
      <c r="E242" s="151" t="s">
        <v>130</v>
      </c>
      <c r="F242" s="231">
        <v>300</v>
      </c>
    </row>
    <row r="243" spans="1:6" s="138" customFormat="1" ht="32.25" thickBot="1" x14ac:dyDescent="0.3">
      <c r="A243" s="26" t="s">
        <v>12</v>
      </c>
      <c r="B243" s="151">
        <v>11</v>
      </c>
      <c r="C243" s="151" t="s">
        <v>91</v>
      </c>
      <c r="D243" s="230" t="s">
        <v>157</v>
      </c>
      <c r="E243" s="151">
        <v>200</v>
      </c>
      <c r="F243" s="152">
        <v>400</v>
      </c>
    </row>
    <row r="244" spans="1:6" s="138" customFormat="1" ht="19.5" thickBot="1" x14ac:dyDescent="0.3">
      <c r="A244" s="41" t="s">
        <v>85</v>
      </c>
      <c r="B244" s="174"/>
      <c r="C244" s="174"/>
      <c r="D244" s="174"/>
      <c r="E244" s="174"/>
      <c r="F244" s="175">
        <f>F240</f>
        <v>700</v>
      </c>
    </row>
    <row r="245" spans="1:6" s="138" customFormat="1" ht="19.5" thickBot="1" x14ac:dyDescent="0.3">
      <c r="A245" s="36" t="s">
        <v>86</v>
      </c>
      <c r="B245" s="225">
        <v>12</v>
      </c>
      <c r="C245" s="225"/>
      <c r="D245" s="225"/>
      <c r="E245" s="225"/>
      <c r="F245" s="226"/>
    </row>
    <row r="246" spans="1:6" s="138" customFormat="1" x14ac:dyDescent="0.25">
      <c r="A246" s="22" t="s">
        <v>87</v>
      </c>
      <c r="B246" s="143">
        <v>12</v>
      </c>
      <c r="C246" s="143" t="s">
        <v>92</v>
      </c>
      <c r="D246" s="145" t="s">
        <v>158</v>
      </c>
      <c r="E246" s="143"/>
      <c r="F246" s="144">
        <f>F247</f>
        <v>7003.6</v>
      </c>
    </row>
    <row r="247" spans="1:6" s="138" customFormat="1" ht="31.5" x14ac:dyDescent="0.25">
      <c r="A247" s="24" t="s">
        <v>88</v>
      </c>
      <c r="B247" s="147">
        <v>12</v>
      </c>
      <c r="C247" s="147" t="s">
        <v>92</v>
      </c>
      <c r="D247" s="147" t="s">
        <v>158</v>
      </c>
      <c r="E247" s="147" t="s">
        <v>100</v>
      </c>
      <c r="F247" s="148">
        <f>F248</f>
        <v>7003.6</v>
      </c>
    </row>
    <row r="248" spans="1:6" s="138" customFormat="1" ht="32.25" thickBot="1" x14ac:dyDescent="0.3">
      <c r="A248" s="44" t="s">
        <v>49</v>
      </c>
      <c r="B248" s="149">
        <v>12</v>
      </c>
      <c r="C248" s="149" t="s">
        <v>92</v>
      </c>
      <c r="D248" s="149" t="s">
        <v>158</v>
      </c>
      <c r="E248" s="149">
        <v>611</v>
      </c>
      <c r="F248" s="150">
        <v>7003.6</v>
      </c>
    </row>
    <row r="249" spans="1:6" s="138" customFormat="1" ht="19.5" thickBot="1" x14ac:dyDescent="0.3">
      <c r="A249" s="53" t="s">
        <v>89</v>
      </c>
      <c r="B249" s="232"/>
      <c r="C249" s="232"/>
      <c r="D249" s="232"/>
      <c r="E249" s="232"/>
      <c r="F249" s="233">
        <f>F246</f>
        <v>7003.6</v>
      </c>
    </row>
    <row r="250" spans="1:6" s="138" customFormat="1" ht="19.5" thickBot="1" x14ac:dyDescent="0.3">
      <c r="A250" s="11" t="s">
        <v>90</v>
      </c>
      <c r="B250" s="234"/>
      <c r="C250" s="234"/>
      <c r="D250" s="234"/>
      <c r="E250" s="234"/>
      <c r="F250" s="235">
        <f>F100+F118+F131+F155+F199+F217+F238+F244+F249</f>
        <v>1449510.1310000001</v>
      </c>
    </row>
    <row r="251" spans="1:6" s="138" customFormat="1" x14ac:dyDescent="0.25">
      <c r="A251" s="236"/>
      <c r="B251" s="237"/>
      <c r="C251" s="237"/>
      <c r="D251" s="237" t="s">
        <v>194</v>
      </c>
      <c r="E251" s="237"/>
      <c r="F251" s="238">
        <v>1449510.1310000001</v>
      </c>
    </row>
    <row r="252" spans="1:6" s="138" customFormat="1" x14ac:dyDescent="0.25">
      <c r="B252" s="237"/>
      <c r="C252" s="237"/>
      <c r="D252" s="237"/>
      <c r="E252" s="237"/>
      <c r="F252" s="239">
        <f>F251-F250</f>
        <v>0</v>
      </c>
    </row>
    <row r="253" spans="1:6" x14ac:dyDescent="0.25">
      <c r="A253" s="74"/>
    </row>
    <row r="254" spans="1:6" x14ac:dyDescent="0.25">
      <c r="F254" s="82"/>
    </row>
  </sheetData>
  <mergeCells count="7">
    <mergeCell ref="A11:F11"/>
    <mergeCell ref="D3:F3"/>
    <mergeCell ref="C4:F4"/>
    <mergeCell ref="A5:F5"/>
    <mergeCell ref="D6:F6"/>
    <mergeCell ref="A9:F9"/>
    <mergeCell ref="A10:F10"/>
  </mergeCells>
  <pageMargins left="0.7" right="0.7" top="0.75" bottom="0.75" header="0.3" footer="0.3"/>
  <pageSetup paperSize="9" scale="78" orientation="portrait" r:id="rId1"/>
  <rowBreaks count="1" manualBreakCount="1">
    <brk id="25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9"/>
  <sheetViews>
    <sheetView tabSelected="1" view="pageBreakPreview" topLeftCell="A7" zoomScaleSheetLayoutView="100" workbookViewId="0">
      <selection activeCell="A8" sqref="A8:G8"/>
    </sheetView>
  </sheetViews>
  <sheetFormatPr defaultColWidth="9.140625" defaultRowHeight="15.75" x14ac:dyDescent="0.25"/>
  <cols>
    <col min="1" max="1" width="38.5703125" style="62" customWidth="1"/>
    <col min="2" max="2" width="7.28515625" style="63" customWidth="1"/>
    <col min="3" max="3" width="5.85546875" style="63" customWidth="1"/>
    <col min="4" max="4" width="15.85546875" style="63" customWidth="1"/>
    <col min="5" max="5" width="9.140625" style="63"/>
    <col min="6" max="6" width="19.5703125" style="1" customWidth="1"/>
    <col min="7" max="7" width="17.7109375" style="62" customWidth="1"/>
    <col min="8" max="16384" width="9.140625" style="62"/>
  </cols>
  <sheetData>
    <row r="1" spans="1:7" x14ac:dyDescent="0.25">
      <c r="D1" s="363" t="s">
        <v>197</v>
      </c>
      <c r="E1" s="363"/>
      <c r="F1" s="363"/>
      <c r="G1" s="363"/>
    </row>
    <row r="2" spans="1:7" x14ac:dyDescent="0.25">
      <c r="A2" s="1"/>
      <c r="B2" s="86"/>
      <c r="C2" s="86"/>
      <c r="D2" s="362" t="s">
        <v>159</v>
      </c>
      <c r="E2" s="362"/>
      <c r="F2" s="362"/>
      <c r="G2" s="362"/>
    </row>
    <row r="3" spans="1:7" x14ac:dyDescent="0.25">
      <c r="A3" s="1"/>
      <c r="B3" s="86"/>
      <c r="C3" s="362" t="s">
        <v>253</v>
      </c>
      <c r="D3" s="362"/>
      <c r="E3" s="362"/>
      <c r="F3" s="362"/>
      <c r="G3" s="362"/>
    </row>
    <row r="4" spans="1:7" x14ac:dyDescent="0.25">
      <c r="A4" s="362" t="s">
        <v>160</v>
      </c>
      <c r="B4" s="362"/>
      <c r="C4" s="362"/>
      <c r="D4" s="362"/>
      <c r="E4" s="362"/>
      <c r="F4" s="362"/>
      <c r="G4" s="362"/>
    </row>
    <row r="5" spans="1:7" x14ac:dyDescent="0.25">
      <c r="A5" s="1"/>
      <c r="B5" s="86"/>
      <c r="C5" s="86"/>
      <c r="D5" s="362" t="s">
        <v>214</v>
      </c>
      <c r="E5" s="362"/>
      <c r="F5" s="362"/>
      <c r="G5" s="362"/>
    </row>
    <row r="6" spans="1:7" x14ac:dyDescent="0.25">
      <c r="D6" s="61"/>
      <c r="E6" s="61"/>
      <c r="F6" s="61"/>
    </row>
    <row r="7" spans="1:7" ht="18.75" x14ac:dyDescent="0.3">
      <c r="A7" s="364" t="s">
        <v>230</v>
      </c>
      <c r="B7" s="364"/>
      <c r="C7" s="364"/>
      <c r="D7" s="364"/>
      <c r="E7" s="364"/>
      <c r="F7" s="364"/>
      <c r="G7" s="364"/>
    </row>
    <row r="8" spans="1:7" ht="18.75" x14ac:dyDescent="0.3">
      <c r="A8" s="364" t="s">
        <v>161</v>
      </c>
      <c r="B8" s="364"/>
      <c r="C8" s="364"/>
      <c r="D8" s="364"/>
      <c r="E8" s="364"/>
      <c r="F8" s="364"/>
      <c r="G8" s="364"/>
    </row>
    <row r="9" spans="1:7" ht="18.75" x14ac:dyDescent="0.3">
      <c r="A9" s="364" t="s">
        <v>162</v>
      </c>
      <c r="B9" s="364"/>
      <c r="C9" s="364"/>
      <c r="D9" s="364"/>
      <c r="E9" s="364"/>
      <c r="F9" s="364"/>
      <c r="G9" s="364"/>
    </row>
    <row r="10" spans="1:7" ht="18.75" x14ac:dyDescent="0.3">
      <c r="A10" s="364" t="s">
        <v>231</v>
      </c>
      <c r="B10" s="364"/>
      <c r="C10" s="364"/>
      <c r="D10" s="364"/>
      <c r="E10" s="364"/>
      <c r="F10" s="364"/>
      <c r="G10" s="364"/>
    </row>
    <row r="11" spans="1:7" ht="16.5" thickBot="1" x14ac:dyDescent="0.3">
      <c r="G11" s="1" t="s">
        <v>163</v>
      </c>
    </row>
    <row r="12" spans="1:7" s="64" customFormat="1" ht="38.25" customHeight="1" thickBot="1" x14ac:dyDescent="0.3">
      <c r="A12" s="32" t="s">
        <v>93</v>
      </c>
      <c r="B12" s="33" t="s">
        <v>0</v>
      </c>
      <c r="C12" s="33" t="s">
        <v>94</v>
      </c>
      <c r="D12" s="33" t="s">
        <v>1</v>
      </c>
      <c r="E12" s="33" t="s">
        <v>2</v>
      </c>
      <c r="F12" s="57" t="s">
        <v>232</v>
      </c>
      <c r="G12" s="57" t="s">
        <v>233</v>
      </c>
    </row>
    <row r="13" spans="1:7" ht="16.5" thickBot="1" x14ac:dyDescent="0.3">
      <c r="A13" s="55">
        <v>1</v>
      </c>
      <c r="B13" s="16">
        <v>2</v>
      </c>
      <c r="C13" s="16">
        <v>3</v>
      </c>
      <c r="D13" s="16">
        <v>4</v>
      </c>
      <c r="E13" s="16">
        <v>5</v>
      </c>
      <c r="F13" s="56">
        <v>6</v>
      </c>
      <c r="G13" s="56">
        <v>6</v>
      </c>
    </row>
    <row r="14" spans="1:7" ht="38.25" thickBot="1" x14ac:dyDescent="0.35">
      <c r="A14" s="18" t="s">
        <v>4</v>
      </c>
      <c r="B14" s="34" t="s">
        <v>91</v>
      </c>
      <c r="C14" s="34"/>
      <c r="D14" s="34"/>
      <c r="E14" s="34"/>
      <c r="F14" s="268"/>
      <c r="G14" s="268"/>
    </row>
    <row r="15" spans="1:7" ht="48" thickBot="1" x14ac:dyDescent="0.3">
      <c r="A15" s="7" t="s">
        <v>5</v>
      </c>
      <c r="B15" s="8" t="s">
        <v>91</v>
      </c>
      <c r="C15" s="8" t="s">
        <v>92</v>
      </c>
      <c r="D15" s="8"/>
      <c r="E15" s="8"/>
      <c r="F15" s="69">
        <f t="shared" ref="F15:G17" si="0">F16</f>
        <v>1900.2</v>
      </c>
      <c r="G15" s="69">
        <f t="shared" si="0"/>
        <v>1900.2</v>
      </c>
    </row>
    <row r="16" spans="1:7" ht="36.75" customHeight="1" x14ac:dyDescent="0.25">
      <c r="A16" s="22" t="s">
        <v>6</v>
      </c>
      <c r="B16" s="6" t="s">
        <v>91</v>
      </c>
      <c r="C16" s="6" t="s">
        <v>92</v>
      </c>
      <c r="D16" s="6">
        <v>88</v>
      </c>
      <c r="E16" s="6"/>
      <c r="F16" s="52">
        <f t="shared" si="0"/>
        <v>1900.2</v>
      </c>
      <c r="G16" s="52">
        <f t="shared" si="0"/>
        <v>1900.2</v>
      </c>
    </row>
    <row r="17" spans="1:7" x14ac:dyDescent="0.25">
      <c r="A17" s="23" t="s">
        <v>7</v>
      </c>
      <c r="B17" s="3" t="s">
        <v>91</v>
      </c>
      <c r="C17" s="3" t="s">
        <v>92</v>
      </c>
      <c r="D17" s="3" t="s">
        <v>8</v>
      </c>
      <c r="E17" s="3"/>
      <c r="F17" s="269">
        <f t="shared" si="0"/>
        <v>1900.2</v>
      </c>
      <c r="G17" s="269">
        <f t="shared" si="0"/>
        <v>1900.2</v>
      </c>
    </row>
    <row r="18" spans="1:7" ht="47.25" x14ac:dyDescent="0.25">
      <c r="A18" s="24" t="s">
        <v>9</v>
      </c>
      <c r="B18" s="4" t="s">
        <v>91</v>
      </c>
      <c r="C18" s="4" t="s">
        <v>92</v>
      </c>
      <c r="D18" s="4" t="s">
        <v>10</v>
      </c>
      <c r="E18" s="4" t="s">
        <v>100</v>
      </c>
      <c r="F18" s="28">
        <f>F19+F20</f>
        <v>1900.2</v>
      </c>
      <c r="G18" s="28">
        <f>G19+G20</f>
        <v>1900.2</v>
      </c>
    </row>
    <row r="19" spans="1:7" ht="31.5" x14ac:dyDescent="0.25">
      <c r="A19" s="25" t="s">
        <v>11</v>
      </c>
      <c r="B19" s="2" t="s">
        <v>91</v>
      </c>
      <c r="C19" s="2" t="s">
        <v>92</v>
      </c>
      <c r="D19" s="2" t="s">
        <v>10</v>
      </c>
      <c r="E19" s="2">
        <v>100</v>
      </c>
      <c r="F19" s="31">
        <v>1600.2</v>
      </c>
      <c r="G19" s="31">
        <v>1600.2</v>
      </c>
    </row>
    <row r="20" spans="1:7" ht="36" customHeight="1" thickBot="1" x14ac:dyDescent="0.3">
      <c r="A20" s="26" t="s">
        <v>12</v>
      </c>
      <c r="B20" s="9" t="s">
        <v>91</v>
      </c>
      <c r="C20" s="9" t="s">
        <v>92</v>
      </c>
      <c r="D20" s="2" t="s">
        <v>10</v>
      </c>
      <c r="E20" s="9">
        <v>200</v>
      </c>
      <c r="F20" s="125">
        <v>300</v>
      </c>
      <c r="G20" s="125">
        <v>300</v>
      </c>
    </row>
    <row r="21" spans="1:7" ht="78.599999999999994" customHeight="1" thickBot="1" x14ac:dyDescent="0.3">
      <c r="A21" s="7" t="s">
        <v>13</v>
      </c>
      <c r="B21" s="8" t="s">
        <v>91</v>
      </c>
      <c r="C21" s="8" t="s">
        <v>95</v>
      </c>
      <c r="D21" s="8"/>
      <c r="E21" s="8"/>
      <c r="F21" s="69">
        <f t="shared" ref="F21:G23" si="1">F22</f>
        <v>1047.9000000000001</v>
      </c>
      <c r="G21" s="69">
        <f t="shared" si="1"/>
        <v>1047.9000000000001</v>
      </c>
    </row>
    <row r="22" spans="1:7" ht="31.5" x14ac:dyDescent="0.25">
      <c r="A22" s="22" t="s">
        <v>14</v>
      </c>
      <c r="B22" s="6" t="s">
        <v>91</v>
      </c>
      <c r="C22" s="6" t="s">
        <v>95</v>
      </c>
      <c r="D22" s="6">
        <v>91</v>
      </c>
      <c r="E22" s="6"/>
      <c r="F22" s="52">
        <f t="shared" si="1"/>
        <v>1047.9000000000001</v>
      </c>
      <c r="G22" s="52">
        <f t="shared" si="1"/>
        <v>1047.9000000000001</v>
      </c>
    </row>
    <row r="23" spans="1:7" ht="47.25" x14ac:dyDescent="0.25">
      <c r="A23" s="23" t="s">
        <v>15</v>
      </c>
      <c r="B23" s="3" t="s">
        <v>91</v>
      </c>
      <c r="C23" s="3">
        <v>3</v>
      </c>
      <c r="D23" s="3" t="s">
        <v>16</v>
      </c>
      <c r="E23" s="3"/>
      <c r="F23" s="269">
        <f t="shared" si="1"/>
        <v>1047.9000000000001</v>
      </c>
      <c r="G23" s="269">
        <f t="shared" si="1"/>
        <v>1047.9000000000001</v>
      </c>
    </row>
    <row r="24" spans="1:7" ht="47.25" x14ac:dyDescent="0.25">
      <c r="A24" s="24" t="s">
        <v>9</v>
      </c>
      <c r="B24" s="4" t="s">
        <v>91</v>
      </c>
      <c r="C24" s="4" t="s">
        <v>95</v>
      </c>
      <c r="D24" s="4" t="s">
        <v>17</v>
      </c>
      <c r="E24" s="4" t="s">
        <v>100</v>
      </c>
      <c r="F24" s="28">
        <f>F25+F26</f>
        <v>1047.9000000000001</v>
      </c>
      <c r="G24" s="28">
        <f>G25+G26</f>
        <v>1047.9000000000001</v>
      </c>
    </row>
    <row r="25" spans="1:7" ht="50.25" customHeight="1" x14ac:dyDescent="0.25">
      <c r="A25" s="25" t="s">
        <v>18</v>
      </c>
      <c r="B25" s="2" t="s">
        <v>91</v>
      </c>
      <c r="C25" s="2" t="s">
        <v>95</v>
      </c>
      <c r="D25" s="2" t="s">
        <v>17</v>
      </c>
      <c r="E25" s="2">
        <v>100</v>
      </c>
      <c r="F25" s="31">
        <v>947.9</v>
      </c>
      <c r="G25" s="31">
        <v>947.9</v>
      </c>
    </row>
    <row r="26" spans="1:7" ht="35.450000000000003" customHeight="1" thickBot="1" x14ac:dyDescent="0.3">
      <c r="A26" s="26" t="s">
        <v>12</v>
      </c>
      <c r="B26" s="9" t="s">
        <v>91</v>
      </c>
      <c r="C26" s="9" t="s">
        <v>95</v>
      </c>
      <c r="D26" s="2" t="s">
        <v>17</v>
      </c>
      <c r="E26" s="9">
        <v>200</v>
      </c>
      <c r="F26" s="125">
        <v>100</v>
      </c>
      <c r="G26" s="125">
        <v>100</v>
      </c>
    </row>
    <row r="27" spans="1:7" ht="79.5" thickBot="1" x14ac:dyDescent="0.3">
      <c r="A27" s="7" t="s">
        <v>19</v>
      </c>
      <c r="B27" s="8" t="s">
        <v>91</v>
      </c>
      <c r="C27" s="8" t="s">
        <v>96</v>
      </c>
      <c r="D27" s="8"/>
      <c r="E27" s="8"/>
      <c r="F27" s="270">
        <f>F28+F34</f>
        <v>31069.9</v>
      </c>
      <c r="G27" s="270">
        <f>G28+G34</f>
        <v>31069.9</v>
      </c>
    </row>
    <row r="28" spans="1:7" ht="31.5" x14ac:dyDescent="0.25">
      <c r="A28" s="22" t="s">
        <v>6</v>
      </c>
      <c r="B28" s="6" t="s">
        <v>91</v>
      </c>
      <c r="C28" s="6" t="s">
        <v>96</v>
      </c>
      <c r="D28" s="6">
        <v>88</v>
      </c>
      <c r="E28" s="6"/>
      <c r="F28" s="52">
        <f>F29</f>
        <v>29794.9</v>
      </c>
      <c r="G28" s="52">
        <f>G29</f>
        <v>29794.9</v>
      </c>
    </row>
    <row r="29" spans="1:7" ht="31.5" x14ac:dyDescent="0.25">
      <c r="A29" s="23" t="s">
        <v>20</v>
      </c>
      <c r="B29" s="3" t="s">
        <v>91</v>
      </c>
      <c r="C29" s="3" t="s">
        <v>96</v>
      </c>
      <c r="D29" s="3" t="s">
        <v>21</v>
      </c>
      <c r="E29" s="3"/>
      <c r="F29" s="269">
        <f>F30</f>
        <v>29794.9</v>
      </c>
      <c r="G29" s="269">
        <f>G30</f>
        <v>29794.9</v>
      </c>
    </row>
    <row r="30" spans="1:7" ht="47.25" x14ac:dyDescent="0.25">
      <c r="A30" s="24" t="s">
        <v>9</v>
      </c>
      <c r="B30" s="4" t="s">
        <v>91</v>
      </c>
      <c r="C30" s="4" t="s">
        <v>96</v>
      </c>
      <c r="D30" s="4" t="s">
        <v>22</v>
      </c>
      <c r="E30" s="4" t="s">
        <v>100</v>
      </c>
      <c r="F30" s="28">
        <f>F31+F32+F33</f>
        <v>29794.9</v>
      </c>
      <c r="G30" s="28">
        <f>G31+G32+G33</f>
        <v>29794.9</v>
      </c>
    </row>
    <row r="31" spans="1:7" ht="50.25" customHeight="1" x14ac:dyDescent="0.25">
      <c r="A31" s="25" t="s">
        <v>18</v>
      </c>
      <c r="B31" s="2" t="s">
        <v>91</v>
      </c>
      <c r="C31" s="2" t="s">
        <v>96</v>
      </c>
      <c r="D31" s="2" t="s">
        <v>22</v>
      </c>
      <c r="E31" s="2">
        <v>100</v>
      </c>
      <c r="F31" s="31">
        <v>21993</v>
      </c>
      <c r="G31" s="31">
        <v>21993</v>
      </c>
    </row>
    <row r="32" spans="1:7" ht="37.15" customHeight="1" x14ac:dyDescent="0.25">
      <c r="A32" s="25" t="s">
        <v>12</v>
      </c>
      <c r="B32" s="2" t="s">
        <v>91</v>
      </c>
      <c r="C32" s="2" t="s">
        <v>96</v>
      </c>
      <c r="D32" s="2" t="s">
        <v>22</v>
      </c>
      <c r="E32" s="2">
        <v>200</v>
      </c>
      <c r="F32" s="31">
        <v>7566.9</v>
      </c>
      <c r="G32" s="31">
        <v>7566.9</v>
      </c>
    </row>
    <row r="33" spans="1:7" x14ac:dyDescent="0.25">
      <c r="A33" s="25" t="s">
        <v>23</v>
      </c>
      <c r="B33" s="2" t="s">
        <v>91</v>
      </c>
      <c r="C33" s="2" t="s">
        <v>96</v>
      </c>
      <c r="D33" s="2" t="s">
        <v>22</v>
      </c>
      <c r="E33" s="2">
        <v>800</v>
      </c>
      <c r="F33" s="31">
        <v>235</v>
      </c>
      <c r="G33" s="31">
        <v>235</v>
      </c>
    </row>
    <row r="34" spans="1:7" ht="31.5" x14ac:dyDescent="0.25">
      <c r="A34" s="23" t="s">
        <v>24</v>
      </c>
      <c r="B34" s="3" t="s">
        <v>91</v>
      </c>
      <c r="C34" s="3" t="s">
        <v>96</v>
      </c>
      <c r="D34" s="3">
        <v>99</v>
      </c>
      <c r="E34" s="3"/>
      <c r="F34" s="269">
        <f>F35+F39</f>
        <v>1275</v>
      </c>
      <c r="G34" s="269">
        <f>G35+G39</f>
        <v>1275</v>
      </c>
    </row>
    <row r="35" spans="1:7" ht="31.5" x14ac:dyDescent="0.25">
      <c r="A35" s="23" t="s">
        <v>25</v>
      </c>
      <c r="B35" s="3" t="s">
        <v>91</v>
      </c>
      <c r="C35" s="3" t="s">
        <v>96</v>
      </c>
      <c r="D35" s="3" t="s">
        <v>26</v>
      </c>
      <c r="E35" s="3"/>
      <c r="F35" s="269">
        <f>F36</f>
        <v>879</v>
      </c>
      <c r="G35" s="269">
        <f>G36</f>
        <v>879</v>
      </c>
    </row>
    <row r="36" spans="1:7" ht="85.15" customHeight="1" x14ac:dyDescent="0.25">
      <c r="A36" s="24" t="s">
        <v>27</v>
      </c>
      <c r="B36" s="4" t="s">
        <v>91</v>
      </c>
      <c r="C36" s="4" t="s">
        <v>96</v>
      </c>
      <c r="D36" s="4" t="s">
        <v>28</v>
      </c>
      <c r="E36" s="4" t="s">
        <v>100</v>
      </c>
      <c r="F36" s="28">
        <f>F37+F38</f>
        <v>879</v>
      </c>
      <c r="G36" s="28">
        <f>G37+G38</f>
        <v>879</v>
      </c>
    </row>
    <row r="37" spans="1:7" ht="50.25" customHeight="1" x14ac:dyDescent="0.25">
      <c r="A37" s="25" t="s">
        <v>18</v>
      </c>
      <c r="B37" s="2" t="s">
        <v>91</v>
      </c>
      <c r="C37" s="2" t="s">
        <v>96</v>
      </c>
      <c r="D37" s="2" t="s">
        <v>28</v>
      </c>
      <c r="E37" s="2">
        <v>100</v>
      </c>
      <c r="F37" s="31">
        <v>856.8</v>
      </c>
      <c r="G37" s="31">
        <v>856.8</v>
      </c>
    </row>
    <row r="38" spans="1:7" ht="39" customHeight="1" x14ac:dyDescent="0.25">
      <c r="A38" s="25" t="s">
        <v>12</v>
      </c>
      <c r="B38" s="2" t="s">
        <v>91</v>
      </c>
      <c r="C38" s="2" t="s">
        <v>96</v>
      </c>
      <c r="D38" s="2" t="s">
        <v>28</v>
      </c>
      <c r="E38" s="2">
        <v>200</v>
      </c>
      <c r="F38" s="31">
        <v>22.2</v>
      </c>
      <c r="G38" s="31">
        <v>22.2</v>
      </c>
    </row>
    <row r="39" spans="1:7" ht="110.25" x14ac:dyDescent="0.25">
      <c r="A39" s="24" t="s">
        <v>29</v>
      </c>
      <c r="B39" s="4" t="s">
        <v>91</v>
      </c>
      <c r="C39" s="4" t="s">
        <v>96</v>
      </c>
      <c r="D39" s="4" t="s">
        <v>30</v>
      </c>
      <c r="E39" s="4" t="s">
        <v>100</v>
      </c>
      <c r="F39" s="28">
        <f>F40+F41</f>
        <v>396</v>
      </c>
      <c r="G39" s="28">
        <f>G40+G41</f>
        <v>396</v>
      </c>
    </row>
    <row r="40" spans="1:7" ht="97.15" customHeight="1" x14ac:dyDescent="0.25">
      <c r="A40" s="25" t="s">
        <v>18</v>
      </c>
      <c r="B40" s="2" t="s">
        <v>91</v>
      </c>
      <c r="C40" s="2" t="s">
        <v>96</v>
      </c>
      <c r="D40" s="2" t="s">
        <v>30</v>
      </c>
      <c r="E40" s="2">
        <v>100</v>
      </c>
      <c r="F40" s="31">
        <v>340.6</v>
      </c>
      <c r="G40" s="31">
        <v>340.6</v>
      </c>
    </row>
    <row r="41" spans="1:7" ht="38.450000000000003" customHeight="1" thickBot="1" x14ac:dyDescent="0.3">
      <c r="A41" s="25" t="s">
        <v>12</v>
      </c>
      <c r="B41" s="2" t="s">
        <v>91</v>
      </c>
      <c r="C41" s="2" t="s">
        <v>96</v>
      </c>
      <c r="D41" s="2" t="s">
        <v>30</v>
      </c>
      <c r="E41" s="2">
        <v>200</v>
      </c>
      <c r="F41" s="31">
        <v>55.4</v>
      </c>
      <c r="G41" s="31">
        <v>55.4</v>
      </c>
    </row>
    <row r="42" spans="1:7" ht="16.5" thickBot="1" x14ac:dyDescent="0.3">
      <c r="A42" s="321" t="s">
        <v>196</v>
      </c>
      <c r="B42" s="8" t="s">
        <v>91</v>
      </c>
      <c r="C42" s="8" t="s">
        <v>97</v>
      </c>
      <c r="D42" s="8"/>
      <c r="E42" s="8"/>
      <c r="F42" s="69">
        <f t="shared" ref="F42:G45" si="2">F43</f>
        <v>12.1</v>
      </c>
      <c r="G42" s="69">
        <f t="shared" si="2"/>
        <v>12.8</v>
      </c>
    </row>
    <row r="43" spans="1:7" ht="47.25" x14ac:dyDescent="0.25">
      <c r="A43" s="322" t="s">
        <v>198</v>
      </c>
      <c r="B43" s="94" t="s">
        <v>200</v>
      </c>
      <c r="C43" s="94" t="s">
        <v>97</v>
      </c>
      <c r="D43" s="94" t="s">
        <v>105</v>
      </c>
      <c r="E43" s="94"/>
      <c r="F43" s="271">
        <f t="shared" si="2"/>
        <v>12.1</v>
      </c>
      <c r="G43" s="323">
        <f t="shared" si="2"/>
        <v>12.8</v>
      </c>
    </row>
    <row r="44" spans="1:7" ht="31.5" x14ac:dyDescent="0.25">
      <c r="A44" s="95" t="s">
        <v>25</v>
      </c>
      <c r="B44" s="3" t="s">
        <v>91</v>
      </c>
      <c r="C44" s="3" t="s">
        <v>201</v>
      </c>
      <c r="D44" s="3" t="s">
        <v>202</v>
      </c>
      <c r="E44" s="92"/>
      <c r="F44" s="272">
        <f t="shared" si="2"/>
        <v>12.1</v>
      </c>
      <c r="G44" s="324">
        <f t="shared" si="2"/>
        <v>12.8</v>
      </c>
    </row>
    <row r="45" spans="1:7" ht="94.5" x14ac:dyDescent="0.25">
      <c r="A45" s="325" t="s">
        <v>199</v>
      </c>
      <c r="B45" s="3" t="s">
        <v>91</v>
      </c>
      <c r="C45" s="3" t="s">
        <v>201</v>
      </c>
      <c r="D45" s="97" t="s">
        <v>203</v>
      </c>
      <c r="E45" s="93" t="s">
        <v>204</v>
      </c>
      <c r="F45" s="272">
        <f t="shared" si="2"/>
        <v>12.1</v>
      </c>
      <c r="G45" s="324">
        <f t="shared" si="2"/>
        <v>12.8</v>
      </c>
    </row>
    <row r="46" spans="1:7" ht="34.9" customHeight="1" thickBot="1" x14ac:dyDescent="0.3">
      <c r="A46" s="96" t="s">
        <v>12</v>
      </c>
      <c r="B46" s="9" t="s">
        <v>91</v>
      </c>
      <c r="C46" s="9" t="s">
        <v>201</v>
      </c>
      <c r="D46" s="108" t="s">
        <v>203</v>
      </c>
      <c r="E46" s="109" t="s">
        <v>205</v>
      </c>
      <c r="F46" s="273">
        <v>12.1</v>
      </c>
      <c r="G46" s="326">
        <v>12.8</v>
      </c>
    </row>
    <row r="47" spans="1:7" ht="50.25" customHeight="1" thickBot="1" x14ac:dyDescent="0.3">
      <c r="A47" s="7" t="s">
        <v>32</v>
      </c>
      <c r="B47" s="8" t="s">
        <v>91</v>
      </c>
      <c r="C47" s="8" t="s">
        <v>98</v>
      </c>
      <c r="D47" s="8"/>
      <c r="E47" s="8"/>
      <c r="F47" s="69">
        <f>F48+F58</f>
        <v>7913.3</v>
      </c>
      <c r="G47" s="69">
        <f>G48+G58</f>
        <v>7913.3</v>
      </c>
    </row>
    <row r="48" spans="1:7" ht="31.5" x14ac:dyDescent="0.25">
      <c r="A48" s="22" t="s">
        <v>33</v>
      </c>
      <c r="B48" s="6" t="s">
        <v>91</v>
      </c>
      <c r="C48" s="6" t="s">
        <v>98</v>
      </c>
      <c r="D48" s="6">
        <v>93</v>
      </c>
      <c r="E48" s="6"/>
      <c r="F48" s="52">
        <f>F49+F53</f>
        <v>2860</v>
      </c>
      <c r="G48" s="52">
        <f>G49+G53</f>
        <v>2860</v>
      </c>
    </row>
    <row r="49" spans="1:7" ht="47.25" x14ac:dyDescent="0.25">
      <c r="A49" s="23" t="s">
        <v>34</v>
      </c>
      <c r="B49" s="3" t="s">
        <v>91</v>
      </c>
      <c r="C49" s="3" t="s">
        <v>98</v>
      </c>
      <c r="D49" s="3" t="s">
        <v>35</v>
      </c>
      <c r="E49" s="3"/>
      <c r="F49" s="269">
        <f>F50</f>
        <v>1730</v>
      </c>
      <c r="G49" s="269">
        <f>G50</f>
        <v>1730</v>
      </c>
    </row>
    <row r="50" spans="1:7" ht="47.25" x14ac:dyDescent="0.25">
      <c r="A50" s="24" t="s">
        <v>9</v>
      </c>
      <c r="B50" s="4" t="s">
        <v>91</v>
      </c>
      <c r="C50" s="4" t="s">
        <v>98</v>
      </c>
      <c r="D50" s="4" t="s">
        <v>36</v>
      </c>
      <c r="E50" s="4" t="s">
        <v>100</v>
      </c>
      <c r="F50" s="28">
        <f>F51+F52</f>
        <v>1730</v>
      </c>
      <c r="G50" s="28">
        <f>G51+G52</f>
        <v>1730</v>
      </c>
    </row>
    <row r="51" spans="1:7" ht="96" customHeight="1" x14ac:dyDescent="0.25">
      <c r="A51" s="25" t="s">
        <v>18</v>
      </c>
      <c r="B51" s="2" t="s">
        <v>91</v>
      </c>
      <c r="C51" s="2" t="s">
        <v>98</v>
      </c>
      <c r="D51" s="2" t="s">
        <v>36</v>
      </c>
      <c r="E51" s="2">
        <v>100</v>
      </c>
      <c r="F51" s="31">
        <v>1567.6</v>
      </c>
      <c r="G51" s="31">
        <v>1567.6</v>
      </c>
    </row>
    <row r="52" spans="1:7" s="74" customFormat="1" ht="34.9" customHeight="1" x14ac:dyDescent="0.25">
      <c r="A52" s="73" t="s">
        <v>12</v>
      </c>
      <c r="B52" s="2" t="s">
        <v>91</v>
      </c>
      <c r="C52" s="2" t="s">
        <v>98</v>
      </c>
      <c r="D52" s="2" t="s">
        <v>36</v>
      </c>
      <c r="E52" s="2" t="s">
        <v>116</v>
      </c>
      <c r="F52" s="31">
        <v>162.4</v>
      </c>
      <c r="G52" s="31">
        <v>162.4</v>
      </c>
    </row>
    <row r="53" spans="1:7" ht="47.25" x14ac:dyDescent="0.25">
      <c r="A53" s="23" t="s">
        <v>37</v>
      </c>
      <c r="B53" s="3" t="s">
        <v>91</v>
      </c>
      <c r="C53" s="3" t="s">
        <v>98</v>
      </c>
      <c r="D53" s="3" t="s">
        <v>38</v>
      </c>
      <c r="E53" s="3"/>
      <c r="F53" s="269">
        <f>F54</f>
        <v>1130</v>
      </c>
      <c r="G53" s="269">
        <f>G54</f>
        <v>1130</v>
      </c>
    </row>
    <row r="54" spans="1:7" ht="47.25" x14ac:dyDescent="0.25">
      <c r="A54" s="24" t="s">
        <v>9</v>
      </c>
      <c r="B54" s="4" t="s">
        <v>91</v>
      </c>
      <c r="C54" s="4" t="s">
        <v>98</v>
      </c>
      <c r="D54" s="4" t="s">
        <v>39</v>
      </c>
      <c r="E54" s="4" t="s">
        <v>100</v>
      </c>
      <c r="F54" s="28">
        <f>F55+F56+F57</f>
        <v>1130</v>
      </c>
      <c r="G54" s="28">
        <f>G55+G56+G57</f>
        <v>1130</v>
      </c>
    </row>
    <row r="55" spans="1:7" ht="50.25" customHeight="1" x14ac:dyDescent="0.25">
      <c r="A55" s="25" t="s">
        <v>18</v>
      </c>
      <c r="B55" s="2" t="s">
        <v>91</v>
      </c>
      <c r="C55" s="2" t="s">
        <v>98</v>
      </c>
      <c r="D55" s="2" t="s">
        <v>39</v>
      </c>
      <c r="E55" s="2">
        <v>100</v>
      </c>
      <c r="F55" s="31">
        <v>974</v>
      </c>
      <c r="G55" s="31">
        <v>974</v>
      </c>
    </row>
    <row r="56" spans="1:7" ht="47.25" x14ac:dyDescent="0.25">
      <c r="A56" s="25" t="s">
        <v>12</v>
      </c>
      <c r="B56" s="2" t="s">
        <v>91</v>
      </c>
      <c r="C56" s="2" t="s">
        <v>98</v>
      </c>
      <c r="D56" s="2" t="s">
        <v>39</v>
      </c>
      <c r="E56" s="2">
        <v>200</v>
      </c>
      <c r="F56" s="31">
        <v>156</v>
      </c>
      <c r="G56" s="31">
        <v>156</v>
      </c>
    </row>
    <row r="57" spans="1:7" x14ac:dyDescent="0.25">
      <c r="A57" s="25" t="s">
        <v>23</v>
      </c>
      <c r="B57" s="2" t="s">
        <v>91</v>
      </c>
      <c r="C57" s="2" t="s">
        <v>98</v>
      </c>
      <c r="D57" s="2" t="s">
        <v>39</v>
      </c>
      <c r="E57" s="2">
        <v>800</v>
      </c>
      <c r="F57" s="31"/>
      <c r="G57" s="31"/>
    </row>
    <row r="58" spans="1:7" ht="31.5" x14ac:dyDescent="0.25">
      <c r="A58" s="23" t="s">
        <v>24</v>
      </c>
      <c r="B58" s="3" t="s">
        <v>91</v>
      </c>
      <c r="C58" s="3" t="s">
        <v>98</v>
      </c>
      <c r="D58" s="3">
        <v>99</v>
      </c>
      <c r="E58" s="3"/>
      <c r="F58" s="269">
        <f>F59</f>
        <v>5053.3</v>
      </c>
      <c r="G58" s="269">
        <f>G59</f>
        <v>5053.3</v>
      </c>
    </row>
    <row r="59" spans="1:7" ht="47.25" x14ac:dyDescent="0.25">
      <c r="A59" s="23" t="s">
        <v>127</v>
      </c>
      <c r="B59" s="3" t="s">
        <v>91</v>
      </c>
      <c r="C59" s="3" t="s">
        <v>98</v>
      </c>
      <c r="D59" s="3" t="s">
        <v>26</v>
      </c>
      <c r="E59" s="3"/>
      <c r="F59" s="269">
        <f>F60</f>
        <v>5053.3</v>
      </c>
      <c r="G59" s="269">
        <f>G60</f>
        <v>5053.3</v>
      </c>
    </row>
    <row r="60" spans="1:7" ht="47.25" x14ac:dyDescent="0.25">
      <c r="A60" s="24" t="s">
        <v>9</v>
      </c>
      <c r="B60" s="4" t="s">
        <v>91</v>
      </c>
      <c r="C60" s="4" t="s">
        <v>98</v>
      </c>
      <c r="D60" s="4" t="s">
        <v>40</v>
      </c>
      <c r="E60" s="4" t="s">
        <v>100</v>
      </c>
      <c r="F60" s="28">
        <f>F61+F62+F63</f>
        <v>5053.3</v>
      </c>
      <c r="G60" s="28">
        <f>G61+G62+G63</f>
        <v>5053.3</v>
      </c>
    </row>
    <row r="61" spans="1:7" ht="110.25" x14ac:dyDescent="0.25">
      <c r="A61" s="25" t="s">
        <v>18</v>
      </c>
      <c r="B61" s="2" t="s">
        <v>91</v>
      </c>
      <c r="C61" s="2" t="s">
        <v>98</v>
      </c>
      <c r="D61" s="2" t="s">
        <v>40</v>
      </c>
      <c r="E61" s="2">
        <v>100</v>
      </c>
      <c r="F61" s="243">
        <v>4637</v>
      </c>
      <c r="G61" s="243">
        <v>4637</v>
      </c>
    </row>
    <row r="62" spans="1:7" ht="47.25" x14ac:dyDescent="0.25">
      <c r="A62" s="25" t="s">
        <v>12</v>
      </c>
      <c r="B62" s="2" t="s">
        <v>91</v>
      </c>
      <c r="C62" s="2" t="s">
        <v>98</v>
      </c>
      <c r="D62" s="2" t="s">
        <v>40</v>
      </c>
      <c r="E62" s="2">
        <v>200</v>
      </c>
      <c r="F62" s="31">
        <v>415</v>
      </c>
      <c r="G62" s="31">
        <v>415</v>
      </c>
    </row>
    <row r="63" spans="1:7" ht="16.5" thickBot="1" x14ac:dyDescent="0.3">
      <c r="A63" s="26" t="s">
        <v>23</v>
      </c>
      <c r="B63" s="9" t="s">
        <v>91</v>
      </c>
      <c r="C63" s="9" t="s">
        <v>98</v>
      </c>
      <c r="D63" s="9" t="s">
        <v>40</v>
      </c>
      <c r="E63" s="9">
        <v>800</v>
      </c>
      <c r="F63" s="125">
        <v>1.3</v>
      </c>
      <c r="G63" s="125">
        <v>1.3</v>
      </c>
    </row>
    <row r="64" spans="1:7" ht="32.25" thickBot="1" x14ac:dyDescent="0.3">
      <c r="A64" s="111" t="s">
        <v>215</v>
      </c>
      <c r="B64" s="8" t="s">
        <v>91</v>
      </c>
      <c r="C64" s="8" t="s">
        <v>107</v>
      </c>
      <c r="D64" s="112"/>
      <c r="E64" s="8"/>
      <c r="F64" s="69">
        <f t="shared" ref="F64:G67" si="3">F65</f>
        <v>300</v>
      </c>
      <c r="G64" s="69">
        <f t="shared" si="3"/>
        <v>300</v>
      </c>
    </row>
    <row r="65" spans="1:7" ht="31.5" x14ac:dyDescent="0.25">
      <c r="A65" s="327" t="s">
        <v>216</v>
      </c>
      <c r="B65" s="6" t="s">
        <v>91</v>
      </c>
      <c r="C65" s="6" t="s">
        <v>107</v>
      </c>
      <c r="D65" s="110">
        <v>97</v>
      </c>
      <c r="E65" s="94"/>
      <c r="F65" s="271">
        <f t="shared" si="3"/>
        <v>300</v>
      </c>
      <c r="G65" s="323">
        <f t="shared" si="3"/>
        <v>300</v>
      </c>
    </row>
    <row r="66" spans="1:7" ht="31.5" x14ac:dyDescent="0.25">
      <c r="A66" s="95" t="s">
        <v>217</v>
      </c>
      <c r="B66" s="3" t="s">
        <v>91</v>
      </c>
      <c r="C66" s="3" t="s">
        <v>107</v>
      </c>
      <c r="D66" s="97" t="s">
        <v>218</v>
      </c>
      <c r="E66" s="93"/>
      <c r="F66" s="272">
        <f t="shared" si="3"/>
        <v>300</v>
      </c>
      <c r="G66" s="324">
        <f t="shared" si="3"/>
        <v>300</v>
      </c>
    </row>
    <row r="67" spans="1:7" ht="63" x14ac:dyDescent="0.25">
      <c r="A67" s="102" t="s">
        <v>183</v>
      </c>
      <c r="B67" s="4" t="s">
        <v>91</v>
      </c>
      <c r="C67" s="4" t="s">
        <v>107</v>
      </c>
      <c r="D67" s="103" t="s">
        <v>219</v>
      </c>
      <c r="E67" s="99"/>
      <c r="F67" s="274">
        <f t="shared" si="3"/>
        <v>300</v>
      </c>
      <c r="G67" s="328">
        <f t="shared" si="3"/>
        <v>300</v>
      </c>
    </row>
    <row r="68" spans="1:7" ht="48" thickBot="1" x14ac:dyDescent="0.3">
      <c r="A68" s="96" t="s">
        <v>12</v>
      </c>
      <c r="B68" s="2" t="s">
        <v>91</v>
      </c>
      <c r="C68" s="2" t="s">
        <v>107</v>
      </c>
      <c r="D68" s="98" t="s">
        <v>219</v>
      </c>
      <c r="E68" s="92" t="s">
        <v>220</v>
      </c>
      <c r="F68" s="275">
        <v>300</v>
      </c>
      <c r="G68" s="243">
        <v>300</v>
      </c>
    </row>
    <row r="69" spans="1:7" ht="16.5" thickBot="1" x14ac:dyDescent="0.3">
      <c r="A69" s="7" t="s">
        <v>41</v>
      </c>
      <c r="B69" s="8" t="s">
        <v>91</v>
      </c>
      <c r="C69" s="8">
        <v>11</v>
      </c>
      <c r="D69" s="8"/>
      <c r="E69" s="8"/>
      <c r="F69" s="69">
        <f>F70</f>
        <v>500</v>
      </c>
      <c r="G69" s="69">
        <f>G70</f>
        <v>500</v>
      </c>
    </row>
    <row r="70" spans="1:7" ht="31.5" x14ac:dyDescent="0.25">
      <c r="A70" s="39" t="s">
        <v>24</v>
      </c>
      <c r="B70" s="40" t="s">
        <v>91</v>
      </c>
      <c r="C70" s="40" t="s">
        <v>99</v>
      </c>
      <c r="D70" s="40">
        <v>99</v>
      </c>
      <c r="E70" s="40"/>
      <c r="F70" s="276">
        <f>F71</f>
        <v>500</v>
      </c>
      <c r="G70" s="276">
        <f>G71</f>
        <v>500</v>
      </c>
    </row>
    <row r="71" spans="1:7" ht="31.5" x14ac:dyDescent="0.25">
      <c r="A71" s="23" t="s">
        <v>25</v>
      </c>
      <c r="B71" s="3" t="s">
        <v>91</v>
      </c>
      <c r="C71" s="3" t="s">
        <v>99</v>
      </c>
      <c r="D71" s="3" t="s">
        <v>42</v>
      </c>
      <c r="E71" s="3"/>
      <c r="F71" s="269">
        <f>F72+F74</f>
        <v>500</v>
      </c>
      <c r="G71" s="269">
        <f>G72+G74</f>
        <v>500</v>
      </c>
    </row>
    <row r="72" spans="1:7" ht="50.25" customHeight="1" x14ac:dyDescent="0.25">
      <c r="A72" s="24" t="s">
        <v>43</v>
      </c>
      <c r="B72" s="4" t="s">
        <v>91</v>
      </c>
      <c r="C72" s="4">
        <v>11</v>
      </c>
      <c r="D72" s="4" t="s">
        <v>44</v>
      </c>
      <c r="E72" s="4" t="s">
        <v>100</v>
      </c>
      <c r="F72" s="28">
        <f>F73</f>
        <v>500</v>
      </c>
      <c r="G72" s="28">
        <f>G73</f>
        <v>500</v>
      </c>
    </row>
    <row r="73" spans="1:7" x14ac:dyDescent="0.25">
      <c r="A73" s="25" t="s">
        <v>23</v>
      </c>
      <c r="B73" s="2" t="s">
        <v>91</v>
      </c>
      <c r="C73" s="2">
        <v>11</v>
      </c>
      <c r="D73" s="2" t="s">
        <v>44</v>
      </c>
      <c r="E73" s="2">
        <v>800</v>
      </c>
      <c r="F73" s="31">
        <v>500</v>
      </c>
      <c r="G73" s="31">
        <v>500</v>
      </c>
    </row>
    <row r="74" spans="1:7" ht="31.5" x14ac:dyDescent="0.25">
      <c r="A74" s="24" t="s">
        <v>192</v>
      </c>
      <c r="B74" s="4" t="s">
        <v>91</v>
      </c>
      <c r="C74" s="4">
        <v>11</v>
      </c>
      <c r="D74" s="4" t="s">
        <v>193</v>
      </c>
      <c r="E74" s="4" t="s">
        <v>100</v>
      </c>
      <c r="F74" s="269">
        <f>F75</f>
        <v>0</v>
      </c>
      <c r="G74" s="269">
        <f>G75</f>
        <v>0</v>
      </c>
    </row>
    <row r="75" spans="1:7" ht="16.5" thickBot="1" x14ac:dyDescent="0.3">
      <c r="A75" s="25" t="s">
        <v>23</v>
      </c>
      <c r="B75" s="2" t="s">
        <v>91</v>
      </c>
      <c r="C75" s="2">
        <v>11</v>
      </c>
      <c r="D75" s="2" t="s">
        <v>193</v>
      </c>
      <c r="E75" s="2">
        <v>800</v>
      </c>
      <c r="F75" s="277"/>
      <c r="G75" s="277"/>
    </row>
    <row r="76" spans="1:7" ht="32.25" thickBot="1" x14ac:dyDescent="0.3">
      <c r="A76" s="7" t="s">
        <v>45</v>
      </c>
      <c r="B76" s="8" t="s">
        <v>91</v>
      </c>
      <c r="C76" s="8">
        <v>13</v>
      </c>
      <c r="D76" s="8"/>
      <c r="E76" s="8"/>
      <c r="F76" s="69">
        <f>F77+F81+F86</f>
        <v>6723</v>
      </c>
      <c r="G76" s="69">
        <f>G77+G81+G86</f>
        <v>6723</v>
      </c>
    </row>
    <row r="77" spans="1:7" ht="81.599999999999994" customHeight="1" x14ac:dyDescent="0.25">
      <c r="A77" s="329" t="s">
        <v>181</v>
      </c>
      <c r="B77" s="6" t="s">
        <v>91</v>
      </c>
      <c r="C77" s="6" t="s">
        <v>180</v>
      </c>
      <c r="D77" s="6" t="s">
        <v>91</v>
      </c>
      <c r="E77" s="6"/>
      <c r="F77" s="247">
        <f t="shared" ref="F77:G79" si="4">F78</f>
        <v>40</v>
      </c>
      <c r="G77" s="255">
        <f t="shared" si="4"/>
        <v>40</v>
      </c>
    </row>
    <row r="78" spans="1:7" ht="78.599999999999994" customHeight="1" x14ac:dyDescent="0.25">
      <c r="A78" s="330" t="s">
        <v>182</v>
      </c>
      <c r="B78" s="6" t="s">
        <v>91</v>
      </c>
      <c r="C78" s="6" t="s">
        <v>180</v>
      </c>
      <c r="D78" s="6" t="s">
        <v>184</v>
      </c>
      <c r="E78" s="6"/>
      <c r="F78" s="247">
        <f t="shared" si="4"/>
        <v>40</v>
      </c>
      <c r="G78" s="251">
        <f t="shared" si="4"/>
        <v>40</v>
      </c>
    </row>
    <row r="79" spans="1:7" ht="63" x14ac:dyDescent="0.25">
      <c r="A79" s="91" t="s">
        <v>183</v>
      </c>
      <c r="B79" s="10" t="s">
        <v>186</v>
      </c>
      <c r="C79" s="10" t="s">
        <v>180</v>
      </c>
      <c r="D79" s="10" t="s">
        <v>185</v>
      </c>
      <c r="E79" s="10" t="s">
        <v>100</v>
      </c>
      <c r="F79" s="248">
        <f t="shared" si="4"/>
        <v>40</v>
      </c>
      <c r="G79" s="252">
        <f t="shared" si="4"/>
        <v>40</v>
      </c>
    </row>
    <row r="80" spans="1:7" ht="97.9" customHeight="1" x14ac:dyDescent="0.25">
      <c r="A80" s="25" t="s">
        <v>18</v>
      </c>
      <c r="B80" s="59" t="s">
        <v>186</v>
      </c>
      <c r="C80" s="59" t="s">
        <v>180</v>
      </c>
      <c r="D80" s="59" t="s">
        <v>185</v>
      </c>
      <c r="E80" s="59" t="s">
        <v>130</v>
      </c>
      <c r="F80" s="278">
        <v>40</v>
      </c>
      <c r="G80" s="253">
        <v>40</v>
      </c>
    </row>
    <row r="81" spans="1:7" ht="34.9" customHeight="1" x14ac:dyDescent="0.25">
      <c r="A81" s="22" t="s">
        <v>242</v>
      </c>
      <c r="B81" s="6" t="s">
        <v>91</v>
      </c>
      <c r="C81" s="6" t="s">
        <v>180</v>
      </c>
      <c r="D81" s="6" t="s">
        <v>114</v>
      </c>
      <c r="E81" s="6"/>
      <c r="F81" s="247">
        <f>F82</f>
        <v>1162</v>
      </c>
      <c r="G81" s="251">
        <f>G82</f>
        <v>1162</v>
      </c>
    </row>
    <row r="82" spans="1:7" ht="31.5" x14ac:dyDescent="0.25">
      <c r="A82" s="22" t="s">
        <v>243</v>
      </c>
      <c r="B82" s="6" t="s">
        <v>91</v>
      </c>
      <c r="C82" s="6" t="s">
        <v>180</v>
      </c>
      <c r="D82" s="6" t="s">
        <v>244</v>
      </c>
      <c r="E82" s="6"/>
      <c r="F82" s="247">
        <f>F83</f>
        <v>1162</v>
      </c>
      <c r="G82" s="251">
        <f>G83</f>
        <v>1162</v>
      </c>
    </row>
    <row r="83" spans="1:7" ht="47.45" customHeight="1" x14ac:dyDescent="0.25">
      <c r="A83" s="331" t="s">
        <v>245</v>
      </c>
      <c r="B83" s="10" t="s">
        <v>91</v>
      </c>
      <c r="C83" s="10" t="s">
        <v>180</v>
      </c>
      <c r="D83" s="10" t="s">
        <v>246</v>
      </c>
      <c r="E83" s="10"/>
      <c r="F83" s="248">
        <f>F84+F85</f>
        <v>1162</v>
      </c>
      <c r="G83" s="252">
        <f>G84+G85</f>
        <v>1162</v>
      </c>
    </row>
    <row r="84" spans="1:7" ht="97.9" customHeight="1" x14ac:dyDescent="0.25">
      <c r="A84" s="100" t="s">
        <v>18</v>
      </c>
      <c r="B84" s="92" t="s">
        <v>91</v>
      </c>
      <c r="C84" s="92" t="s">
        <v>180</v>
      </c>
      <c r="D84" s="59" t="s">
        <v>246</v>
      </c>
      <c r="E84" s="92" t="s">
        <v>130</v>
      </c>
      <c r="F84" s="242">
        <v>952</v>
      </c>
      <c r="G84" s="252">
        <v>952</v>
      </c>
    </row>
    <row r="85" spans="1:7" ht="34.15" customHeight="1" x14ac:dyDescent="0.25">
      <c r="A85" s="100" t="s">
        <v>12</v>
      </c>
      <c r="B85" s="92" t="s">
        <v>91</v>
      </c>
      <c r="C85" s="92" t="s">
        <v>180</v>
      </c>
      <c r="D85" s="59" t="s">
        <v>246</v>
      </c>
      <c r="E85" s="92" t="s">
        <v>116</v>
      </c>
      <c r="F85" s="249">
        <v>210</v>
      </c>
      <c r="G85" s="253">
        <v>210</v>
      </c>
    </row>
    <row r="86" spans="1:7" ht="31.5" x14ac:dyDescent="0.25">
      <c r="A86" s="22" t="s">
        <v>24</v>
      </c>
      <c r="B86" s="6" t="s">
        <v>91</v>
      </c>
      <c r="C86" s="6">
        <v>13</v>
      </c>
      <c r="D86" s="6">
        <v>99</v>
      </c>
      <c r="E86" s="6"/>
      <c r="F86" s="247">
        <f>F87+F94</f>
        <v>5521</v>
      </c>
      <c r="G86" s="251">
        <f>G87+G94</f>
        <v>5521</v>
      </c>
    </row>
    <row r="87" spans="1:7" ht="31.5" x14ac:dyDescent="0.25">
      <c r="A87" s="23" t="s">
        <v>102</v>
      </c>
      <c r="B87" s="3" t="s">
        <v>91</v>
      </c>
      <c r="C87" s="3">
        <v>13</v>
      </c>
      <c r="D87" s="3" t="s">
        <v>26</v>
      </c>
      <c r="E87" s="3"/>
      <c r="F87" s="279">
        <f>F88+F92</f>
        <v>5021</v>
      </c>
      <c r="G87" s="280">
        <f>G88+G92</f>
        <v>5021</v>
      </c>
    </row>
    <row r="88" spans="1:7" ht="47.25" x14ac:dyDescent="0.25">
      <c r="A88" s="24" t="s">
        <v>9</v>
      </c>
      <c r="B88" s="4" t="s">
        <v>91</v>
      </c>
      <c r="C88" s="4">
        <v>13</v>
      </c>
      <c r="D88" s="4" t="s">
        <v>46</v>
      </c>
      <c r="E88" s="4" t="s">
        <v>100</v>
      </c>
      <c r="F88" s="250">
        <f>F89+F90+F91</f>
        <v>4870</v>
      </c>
      <c r="G88" s="254">
        <f>G89+G90+G91</f>
        <v>4870</v>
      </c>
    </row>
    <row r="89" spans="1:7" ht="50.25" customHeight="1" x14ac:dyDescent="0.25">
      <c r="A89" s="25" t="s">
        <v>18</v>
      </c>
      <c r="B89" s="2" t="s">
        <v>91</v>
      </c>
      <c r="C89" s="2">
        <v>13</v>
      </c>
      <c r="D89" s="2" t="s">
        <v>46</v>
      </c>
      <c r="E89" s="2">
        <v>100</v>
      </c>
      <c r="F89" s="281">
        <v>4470</v>
      </c>
      <c r="G89" s="256">
        <v>4470</v>
      </c>
    </row>
    <row r="90" spans="1:7" ht="47.25" x14ac:dyDescent="0.25">
      <c r="A90" s="25" t="s">
        <v>12</v>
      </c>
      <c r="B90" s="2" t="s">
        <v>91</v>
      </c>
      <c r="C90" s="2">
        <v>13</v>
      </c>
      <c r="D90" s="2" t="s">
        <v>46</v>
      </c>
      <c r="E90" s="2">
        <v>200</v>
      </c>
      <c r="F90" s="281">
        <v>400</v>
      </c>
      <c r="G90" s="256">
        <v>400</v>
      </c>
    </row>
    <row r="91" spans="1:7" x14ac:dyDescent="0.25">
      <c r="A91" s="25" t="s">
        <v>23</v>
      </c>
      <c r="B91" s="2" t="s">
        <v>91</v>
      </c>
      <c r="C91" s="2">
        <v>13</v>
      </c>
      <c r="D91" s="2" t="s">
        <v>46</v>
      </c>
      <c r="E91" s="2">
        <v>800</v>
      </c>
      <c r="F91" s="281"/>
      <c r="G91" s="256"/>
    </row>
    <row r="92" spans="1:7" ht="101.45" customHeight="1" x14ac:dyDescent="0.25">
      <c r="A92" s="24" t="s">
        <v>47</v>
      </c>
      <c r="B92" s="4" t="s">
        <v>91</v>
      </c>
      <c r="C92" s="4">
        <v>13</v>
      </c>
      <c r="D92" s="4" t="s">
        <v>48</v>
      </c>
      <c r="E92" s="4" t="s">
        <v>100</v>
      </c>
      <c r="F92" s="250">
        <f>F93</f>
        <v>151</v>
      </c>
      <c r="G92" s="254">
        <f>G93</f>
        <v>151</v>
      </c>
    </row>
    <row r="93" spans="1:7" ht="34.15" customHeight="1" x14ac:dyDescent="0.25">
      <c r="A93" s="26" t="s">
        <v>12</v>
      </c>
      <c r="B93" s="9" t="s">
        <v>91</v>
      </c>
      <c r="C93" s="9">
        <v>13</v>
      </c>
      <c r="D93" s="9" t="s">
        <v>48</v>
      </c>
      <c r="E93" s="9">
        <v>200</v>
      </c>
      <c r="F93" s="282">
        <v>151</v>
      </c>
      <c r="G93" s="283">
        <v>151</v>
      </c>
    </row>
    <row r="94" spans="1:7" s="138" customFormat="1" ht="31.5" x14ac:dyDescent="0.25">
      <c r="A94" s="23" t="s">
        <v>243</v>
      </c>
      <c r="B94" s="3" t="s">
        <v>91</v>
      </c>
      <c r="C94" s="3" t="s">
        <v>180</v>
      </c>
      <c r="D94" s="3" t="s">
        <v>42</v>
      </c>
      <c r="E94" s="3"/>
      <c r="F94" s="279">
        <f t="shared" ref="F94:G96" si="5">F95</f>
        <v>500</v>
      </c>
      <c r="G94" s="280">
        <f t="shared" si="5"/>
        <v>500</v>
      </c>
    </row>
    <row r="95" spans="1:7" s="138" customFormat="1" ht="63" x14ac:dyDescent="0.25">
      <c r="A95" s="332" t="s">
        <v>235</v>
      </c>
      <c r="B95" s="93" t="s">
        <v>91</v>
      </c>
      <c r="C95" s="93" t="s">
        <v>180</v>
      </c>
      <c r="D95" s="93" t="s">
        <v>247</v>
      </c>
      <c r="E95" s="93"/>
      <c r="F95" s="284">
        <f t="shared" si="5"/>
        <v>500</v>
      </c>
      <c r="G95" s="285">
        <f t="shared" si="5"/>
        <v>500</v>
      </c>
    </row>
    <row r="96" spans="1:7" s="138" customFormat="1" ht="63" x14ac:dyDescent="0.25">
      <c r="A96" s="333" t="s">
        <v>236</v>
      </c>
      <c r="B96" s="99" t="s">
        <v>91</v>
      </c>
      <c r="C96" s="99" t="s">
        <v>180</v>
      </c>
      <c r="D96" s="99" t="s">
        <v>247</v>
      </c>
      <c r="E96" s="99" t="s">
        <v>100</v>
      </c>
      <c r="F96" s="286">
        <f t="shared" si="5"/>
        <v>500</v>
      </c>
      <c r="G96" s="287">
        <f t="shared" si="5"/>
        <v>500</v>
      </c>
    </row>
    <row r="97" spans="1:7" s="138" customFormat="1" ht="36.6" customHeight="1" thickBot="1" x14ac:dyDescent="0.3">
      <c r="A97" s="70" t="s">
        <v>12</v>
      </c>
      <c r="B97" s="244" t="s">
        <v>91</v>
      </c>
      <c r="C97" s="244" t="s">
        <v>180</v>
      </c>
      <c r="D97" s="92" t="s">
        <v>247</v>
      </c>
      <c r="E97" s="244" t="s">
        <v>116</v>
      </c>
      <c r="F97" s="288">
        <v>500</v>
      </c>
      <c r="G97" s="289">
        <v>500</v>
      </c>
    </row>
    <row r="98" spans="1:7" s="65" customFormat="1" ht="19.5" thickBot="1" x14ac:dyDescent="0.35">
      <c r="A98" s="41" t="s">
        <v>50</v>
      </c>
      <c r="B98" s="42"/>
      <c r="C98" s="42"/>
      <c r="D98" s="42"/>
      <c r="E98" s="42"/>
      <c r="F98" s="290">
        <f>F15+F21+F27+F42+F47+F64+F69+F76</f>
        <v>49466.400000000001</v>
      </c>
      <c r="G98" s="290">
        <f>G15+G21+G27+G42+G47+G64+G69+G76</f>
        <v>49467.100000000006</v>
      </c>
    </row>
    <row r="99" spans="1:7" s="66" customFormat="1" ht="57" thickBot="1" x14ac:dyDescent="0.35">
      <c r="A99" s="13" t="s">
        <v>104</v>
      </c>
      <c r="B99" s="14" t="s">
        <v>95</v>
      </c>
      <c r="C99" s="14"/>
      <c r="D99" s="14"/>
      <c r="E99" s="14"/>
      <c r="F99" s="291"/>
      <c r="G99" s="291"/>
    </row>
    <row r="100" spans="1:7" ht="16.5" thickBot="1" x14ac:dyDescent="0.3">
      <c r="A100" s="7" t="s">
        <v>51</v>
      </c>
      <c r="B100" s="8" t="s">
        <v>95</v>
      </c>
      <c r="C100" s="8" t="s">
        <v>96</v>
      </c>
      <c r="D100" s="8"/>
      <c r="E100" s="8"/>
      <c r="F100" s="69">
        <f>F101</f>
        <v>5090.8</v>
      </c>
      <c r="G100" s="69">
        <f>G101</f>
        <v>3307.7999999999997</v>
      </c>
    </row>
    <row r="101" spans="1:7" ht="31.5" x14ac:dyDescent="0.25">
      <c r="A101" s="22" t="s">
        <v>24</v>
      </c>
      <c r="B101" s="6" t="s">
        <v>95</v>
      </c>
      <c r="C101" s="6" t="s">
        <v>96</v>
      </c>
      <c r="D101" s="6" t="s">
        <v>105</v>
      </c>
      <c r="E101" s="6"/>
      <c r="F101" s="52">
        <f>F102</f>
        <v>5090.8</v>
      </c>
      <c r="G101" s="52">
        <f>G102</f>
        <v>3307.7999999999997</v>
      </c>
    </row>
    <row r="102" spans="1:7" ht="132" customHeight="1" x14ac:dyDescent="0.25">
      <c r="A102" s="24" t="s">
        <v>125</v>
      </c>
      <c r="B102" s="3" t="s">
        <v>95</v>
      </c>
      <c r="C102" s="3" t="s">
        <v>96</v>
      </c>
      <c r="D102" s="3" t="s">
        <v>106</v>
      </c>
      <c r="E102" s="3" t="s">
        <v>100</v>
      </c>
      <c r="F102" s="269">
        <f>F103+F104+F105</f>
        <v>5090.8</v>
      </c>
      <c r="G102" s="269">
        <f>G103+G104+G105</f>
        <v>3307.7999999999997</v>
      </c>
    </row>
    <row r="103" spans="1:7" ht="97.9" customHeight="1" x14ac:dyDescent="0.25">
      <c r="A103" s="25" t="s">
        <v>18</v>
      </c>
      <c r="B103" s="2" t="s">
        <v>95</v>
      </c>
      <c r="C103" s="2" t="s">
        <v>96</v>
      </c>
      <c r="D103" s="2" t="s">
        <v>106</v>
      </c>
      <c r="E103" s="2">
        <v>100</v>
      </c>
      <c r="F103" s="243">
        <v>3063.6</v>
      </c>
      <c r="G103" s="243">
        <v>3063.6</v>
      </c>
    </row>
    <row r="104" spans="1:7" ht="36" customHeight="1" x14ac:dyDescent="0.25">
      <c r="A104" s="25" t="s">
        <v>12</v>
      </c>
      <c r="B104" s="2" t="s">
        <v>95</v>
      </c>
      <c r="C104" s="2" t="s">
        <v>96</v>
      </c>
      <c r="D104" s="2" t="s">
        <v>106</v>
      </c>
      <c r="E104" s="2">
        <v>200</v>
      </c>
      <c r="F104" s="31">
        <v>2027.2</v>
      </c>
      <c r="G104" s="31">
        <v>244.2</v>
      </c>
    </row>
    <row r="105" spans="1:7" ht="16.5" thickBot="1" x14ac:dyDescent="0.3">
      <c r="A105" s="26" t="s">
        <v>23</v>
      </c>
      <c r="B105" s="9" t="s">
        <v>95</v>
      </c>
      <c r="C105" s="9" t="s">
        <v>96</v>
      </c>
      <c r="D105" s="2" t="s">
        <v>106</v>
      </c>
      <c r="E105" s="9">
        <v>800</v>
      </c>
      <c r="F105" s="125"/>
      <c r="G105" s="125"/>
    </row>
    <row r="106" spans="1:7" ht="79.5" thickBot="1" x14ac:dyDescent="0.3">
      <c r="A106" s="7" t="s">
        <v>108</v>
      </c>
      <c r="B106" s="8" t="s">
        <v>95</v>
      </c>
      <c r="C106" s="8" t="s">
        <v>103</v>
      </c>
      <c r="D106" s="8" t="s">
        <v>107</v>
      </c>
      <c r="E106" s="8"/>
      <c r="F106" s="69">
        <f>F107</f>
        <v>13418.1</v>
      </c>
      <c r="G106" s="69">
        <f>G107</f>
        <v>13418.1</v>
      </c>
    </row>
    <row r="107" spans="1:7" ht="63" x14ac:dyDescent="0.25">
      <c r="A107" s="27" t="s">
        <v>126</v>
      </c>
      <c r="B107" s="10" t="s">
        <v>95</v>
      </c>
      <c r="C107" s="10" t="s">
        <v>103</v>
      </c>
      <c r="D107" s="10" t="s">
        <v>109</v>
      </c>
      <c r="E107" s="10" t="s">
        <v>100</v>
      </c>
      <c r="F107" s="122">
        <f>F108+F109+F110</f>
        <v>13418.1</v>
      </c>
      <c r="G107" s="122">
        <f>G108+G109+G110</f>
        <v>13418.1</v>
      </c>
    </row>
    <row r="108" spans="1:7" ht="99.6" customHeight="1" x14ac:dyDescent="0.25">
      <c r="A108" s="25" t="s">
        <v>18</v>
      </c>
      <c r="B108" s="2" t="s">
        <v>95</v>
      </c>
      <c r="C108" s="2" t="s">
        <v>103</v>
      </c>
      <c r="D108" s="88" t="s">
        <v>109</v>
      </c>
      <c r="E108" s="2">
        <v>100</v>
      </c>
      <c r="F108" s="31">
        <v>12449.1</v>
      </c>
      <c r="G108" s="31">
        <v>12449.1</v>
      </c>
    </row>
    <row r="109" spans="1:7" ht="34.9" customHeight="1" x14ac:dyDescent="0.25">
      <c r="A109" s="25" t="s">
        <v>12</v>
      </c>
      <c r="B109" s="2" t="s">
        <v>95</v>
      </c>
      <c r="C109" s="2" t="s">
        <v>103</v>
      </c>
      <c r="D109" s="88" t="s">
        <v>109</v>
      </c>
      <c r="E109" s="2">
        <v>200</v>
      </c>
      <c r="F109" s="31">
        <v>869</v>
      </c>
      <c r="G109" s="31">
        <v>869</v>
      </c>
    </row>
    <row r="110" spans="1:7" ht="16.5" thickBot="1" x14ac:dyDescent="0.3">
      <c r="A110" s="26" t="s">
        <v>23</v>
      </c>
      <c r="B110" s="9" t="s">
        <v>95</v>
      </c>
      <c r="C110" s="9" t="s">
        <v>103</v>
      </c>
      <c r="D110" s="88" t="s">
        <v>109</v>
      </c>
      <c r="E110" s="9">
        <v>800</v>
      </c>
      <c r="F110" s="125">
        <v>100</v>
      </c>
      <c r="G110" s="125">
        <v>100</v>
      </c>
    </row>
    <row r="111" spans="1:7" ht="48" thickBot="1" x14ac:dyDescent="0.3">
      <c r="A111" s="7" t="s">
        <v>110</v>
      </c>
      <c r="B111" s="8" t="s">
        <v>95</v>
      </c>
      <c r="C111" s="8" t="s">
        <v>111</v>
      </c>
      <c r="D111" s="8"/>
      <c r="E111" s="8"/>
      <c r="F111" s="69">
        <f t="shared" ref="F111:G112" si="6">F112</f>
        <v>450</v>
      </c>
      <c r="G111" s="69">
        <f t="shared" si="6"/>
        <v>450</v>
      </c>
    </row>
    <row r="112" spans="1:7" ht="31.5" x14ac:dyDescent="0.25">
      <c r="A112" s="22" t="s">
        <v>113</v>
      </c>
      <c r="B112" s="6" t="s">
        <v>95</v>
      </c>
      <c r="C112" s="6" t="s">
        <v>111</v>
      </c>
      <c r="D112" s="6" t="s">
        <v>114</v>
      </c>
      <c r="E112" s="6"/>
      <c r="F112" s="52">
        <f t="shared" si="6"/>
        <v>450</v>
      </c>
      <c r="G112" s="52">
        <f t="shared" si="6"/>
        <v>450</v>
      </c>
    </row>
    <row r="113" spans="1:7" ht="36" customHeight="1" x14ac:dyDescent="0.25">
      <c r="A113" s="24" t="s">
        <v>112</v>
      </c>
      <c r="B113" s="4" t="s">
        <v>95</v>
      </c>
      <c r="C113" s="4" t="s">
        <v>111</v>
      </c>
      <c r="D113" s="4" t="s">
        <v>115</v>
      </c>
      <c r="E113" s="4" t="s">
        <v>100</v>
      </c>
      <c r="F113" s="28">
        <f>F114+F115</f>
        <v>450</v>
      </c>
      <c r="G113" s="28">
        <f>G114+G115</f>
        <v>450</v>
      </c>
    </row>
    <row r="114" spans="1:7" ht="35.450000000000003" customHeight="1" x14ac:dyDescent="0.25">
      <c r="A114" s="25" t="s">
        <v>12</v>
      </c>
      <c r="B114" s="2" t="s">
        <v>95</v>
      </c>
      <c r="C114" s="2" t="s">
        <v>111</v>
      </c>
      <c r="D114" s="2" t="s">
        <v>115</v>
      </c>
      <c r="E114" s="2" t="s">
        <v>116</v>
      </c>
      <c r="F114" s="31">
        <v>150</v>
      </c>
      <c r="G114" s="31">
        <v>150</v>
      </c>
    </row>
    <row r="115" spans="1:7" ht="16.5" thickBot="1" x14ac:dyDescent="0.3">
      <c r="A115" s="89" t="s">
        <v>169</v>
      </c>
      <c r="B115" s="2" t="s">
        <v>95</v>
      </c>
      <c r="C115" s="2" t="s">
        <v>111</v>
      </c>
      <c r="D115" s="2" t="s">
        <v>115</v>
      </c>
      <c r="E115" s="71" t="s">
        <v>170</v>
      </c>
      <c r="F115" s="277">
        <v>300</v>
      </c>
      <c r="G115" s="277">
        <v>300</v>
      </c>
    </row>
    <row r="116" spans="1:7" ht="19.5" thickBot="1" x14ac:dyDescent="0.35">
      <c r="A116" s="41" t="s">
        <v>52</v>
      </c>
      <c r="B116" s="42"/>
      <c r="C116" s="42"/>
      <c r="D116" s="42"/>
      <c r="E116" s="42"/>
      <c r="F116" s="290">
        <f>F100+F106+F111</f>
        <v>18958.900000000001</v>
      </c>
      <c r="G116" s="290">
        <f>G100+G106+G111</f>
        <v>17175.900000000001</v>
      </c>
    </row>
    <row r="117" spans="1:7" ht="19.5" thickBot="1" x14ac:dyDescent="0.35">
      <c r="A117" s="29" t="s">
        <v>53</v>
      </c>
      <c r="B117" s="21" t="s">
        <v>96</v>
      </c>
      <c r="C117" s="21"/>
      <c r="D117" s="21"/>
      <c r="E117" s="21"/>
      <c r="F117" s="292"/>
      <c r="G117" s="292"/>
    </row>
    <row r="118" spans="1:7" ht="32.25" thickBot="1" x14ac:dyDescent="0.3">
      <c r="A118" s="106" t="s">
        <v>117</v>
      </c>
      <c r="B118" s="8" t="s">
        <v>96</v>
      </c>
      <c r="C118" s="8" t="s">
        <v>103</v>
      </c>
      <c r="D118" s="8"/>
      <c r="E118" s="115"/>
      <c r="F118" s="69">
        <f t="shared" ref="F118:G120" si="7">F119</f>
        <v>10106.66</v>
      </c>
      <c r="G118" s="69">
        <f t="shared" si="7"/>
        <v>28978.99</v>
      </c>
    </row>
    <row r="119" spans="1:7" ht="31.5" x14ac:dyDescent="0.25">
      <c r="A119" s="113" t="s">
        <v>118</v>
      </c>
      <c r="B119" s="6" t="s">
        <v>96</v>
      </c>
      <c r="C119" s="6" t="s">
        <v>103</v>
      </c>
      <c r="D119" s="6" t="s">
        <v>119</v>
      </c>
      <c r="E119" s="4" t="s">
        <v>100</v>
      </c>
      <c r="F119" s="52">
        <f t="shared" si="7"/>
        <v>10106.66</v>
      </c>
      <c r="G119" s="52">
        <f t="shared" si="7"/>
        <v>28978.99</v>
      </c>
    </row>
    <row r="120" spans="1:7" ht="47.25" x14ac:dyDescent="0.25">
      <c r="A120" s="30" t="s">
        <v>120</v>
      </c>
      <c r="B120" s="4" t="s">
        <v>96</v>
      </c>
      <c r="C120" s="4" t="s">
        <v>103</v>
      </c>
      <c r="D120" s="4" t="s">
        <v>121</v>
      </c>
      <c r="E120" s="4" t="s">
        <v>100</v>
      </c>
      <c r="F120" s="28">
        <f t="shared" si="7"/>
        <v>10106.66</v>
      </c>
      <c r="G120" s="28">
        <f t="shared" si="7"/>
        <v>28978.99</v>
      </c>
    </row>
    <row r="121" spans="1:7" ht="48" thickBot="1" x14ac:dyDescent="0.3">
      <c r="A121" s="240" t="s">
        <v>31</v>
      </c>
      <c r="B121" s="9" t="s">
        <v>96</v>
      </c>
      <c r="C121" s="9" t="s">
        <v>103</v>
      </c>
      <c r="D121" s="9" t="s">
        <v>121</v>
      </c>
      <c r="E121" s="116">
        <v>200</v>
      </c>
      <c r="F121" s="125">
        <v>10106.66</v>
      </c>
      <c r="G121" s="125">
        <v>28978.99</v>
      </c>
    </row>
    <row r="122" spans="1:7" ht="32.25" thickBot="1" x14ac:dyDescent="0.3">
      <c r="A122" s="117" t="s">
        <v>221</v>
      </c>
      <c r="B122" s="118" t="s">
        <v>96</v>
      </c>
      <c r="C122" s="118" t="s">
        <v>229</v>
      </c>
      <c r="D122" s="118"/>
      <c r="E122" s="119"/>
      <c r="F122" s="69">
        <f t="shared" ref="F122:G124" si="8">F123</f>
        <v>2500</v>
      </c>
      <c r="G122" s="69">
        <f t="shared" si="8"/>
        <v>2500</v>
      </c>
    </row>
    <row r="123" spans="1:7" s="138" customFormat="1" ht="31.9" customHeight="1" x14ac:dyDescent="0.25">
      <c r="A123" s="334" t="s">
        <v>237</v>
      </c>
      <c r="B123" s="257" t="s">
        <v>96</v>
      </c>
      <c r="C123" s="257" t="s">
        <v>229</v>
      </c>
      <c r="D123" s="257" t="s">
        <v>239</v>
      </c>
      <c r="E123" s="293"/>
      <c r="F123" s="294">
        <f t="shared" si="8"/>
        <v>2500</v>
      </c>
      <c r="G123" s="294">
        <f t="shared" si="8"/>
        <v>2500</v>
      </c>
    </row>
    <row r="124" spans="1:7" s="138" customFormat="1" ht="31.5" x14ac:dyDescent="0.25">
      <c r="A124" s="333" t="s">
        <v>238</v>
      </c>
      <c r="B124" s="99" t="s">
        <v>96</v>
      </c>
      <c r="C124" s="99" t="s">
        <v>229</v>
      </c>
      <c r="D124" s="99" t="s">
        <v>239</v>
      </c>
      <c r="E124" s="295" t="s">
        <v>100</v>
      </c>
      <c r="F124" s="274">
        <f t="shared" si="8"/>
        <v>2500</v>
      </c>
      <c r="G124" s="328">
        <f t="shared" si="8"/>
        <v>2500</v>
      </c>
    </row>
    <row r="125" spans="1:7" s="138" customFormat="1" ht="34.9" customHeight="1" thickBot="1" x14ac:dyDescent="0.3">
      <c r="A125" s="240" t="s">
        <v>31</v>
      </c>
      <c r="B125" s="244" t="s">
        <v>96</v>
      </c>
      <c r="C125" s="244" t="s">
        <v>229</v>
      </c>
      <c r="D125" s="244" t="s">
        <v>239</v>
      </c>
      <c r="E125" s="245">
        <v>200</v>
      </c>
      <c r="F125" s="296">
        <v>2500</v>
      </c>
      <c r="G125" s="335">
        <v>2500</v>
      </c>
    </row>
    <row r="126" spans="1:7" ht="19.5" thickBot="1" x14ac:dyDescent="0.35">
      <c r="A126" s="41" t="s">
        <v>54</v>
      </c>
      <c r="B126" s="42"/>
      <c r="C126" s="42"/>
      <c r="D126" s="42"/>
      <c r="E126" s="42"/>
      <c r="F126" s="290">
        <f>F118+F122</f>
        <v>12606.66</v>
      </c>
      <c r="G126" s="290">
        <f>G118+G122</f>
        <v>31478.99</v>
      </c>
    </row>
    <row r="127" spans="1:7" ht="16.899999999999999" customHeight="1" thickBot="1" x14ac:dyDescent="0.3">
      <c r="A127" s="120" t="s">
        <v>55</v>
      </c>
      <c r="B127" s="16" t="s">
        <v>97</v>
      </c>
      <c r="C127" s="16"/>
      <c r="D127" s="16"/>
      <c r="E127" s="16"/>
      <c r="F127" s="297"/>
      <c r="G127" s="297"/>
    </row>
    <row r="128" spans="1:7" ht="16.899999999999999" customHeight="1" thickBot="1" x14ac:dyDescent="0.3">
      <c r="A128" s="123" t="s">
        <v>179</v>
      </c>
      <c r="B128" s="124" t="s">
        <v>97</v>
      </c>
      <c r="C128" s="124" t="s">
        <v>91</v>
      </c>
      <c r="D128" s="124"/>
      <c r="E128" s="124"/>
      <c r="F128" s="69">
        <f>F129</f>
        <v>5757.43</v>
      </c>
      <c r="G128" s="69">
        <f>G129</f>
        <v>6000.1</v>
      </c>
    </row>
    <row r="129" spans="1:7" s="81" customFormat="1" ht="47.45" customHeight="1" x14ac:dyDescent="0.25">
      <c r="A129" s="121" t="s">
        <v>178</v>
      </c>
      <c r="B129" s="10" t="s">
        <v>97</v>
      </c>
      <c r="C129" s="10" t="s">
        <v>91</v>
      </c>
      <c r="D129" s="10" t="s">
        <v>206</v>
      </c>
      <c r="E129" s="10" t="s">
        <v>100</v>
      </c>
      <c r="F129" s="122">
        <f>F130</f>
        <v>5757.43</v>
      </c>
      <c r="G129" s="122">
        <f>G130</f>
        <v>6000.1</v>
      </c>
    </row>
    <row r="130" spans="1:7" s="81" customFormat="1" ht="32.450000000000003" customHeight="1" thickBot="1" x14ac:dyDescent="0.3">
      <c r="A130" s="26" t="s">
        <v>12</v>
      </c>
      <c r="B130" s="9" t="s">
        <v>97</v>
      </c>
      <c r="C130" s="9" t="s">
        <v>91</v>
      </c>
      <c r="D130" s="109" t="s">
        <v>206</v>
      </c>
      <c r="E130" s="9" t="s">
        <v>116</v>
      </c>
      <c r="F130" s="125">
        <v>5757.43</v>
      </c>
      <c r="G130" s="125">
        <v>6000.1</v>
      </c>
    </row>
    <row r="131" spans="1:7" ht="16.5" thickBot="1" x14ac:dyDescent="0.3">
      <c r="A131" s="7" t="s">
        <v>56</v>
      </c>
      <c r="B131" s="8" t="s">
        <v>97</v>
      </c>
      <c r="C131" s="8" t="s">
        <v>92</v>
      </c>
      <c r="D131" s="8"/>
      <c r="E131" s="8"/>
      <c r="F131" s="69">
        <f>F132</f>
        <v>6400</v>
      </c>
      <c r="G131" s="69">
        <f>G132</f>
        <v>6400</v>
      </c>
    </row>
    <row r="132" spans="1:7" ht="19.899999999999999" customHeight="1" x14ac:dyDescent="0.25">
      <c r="A132" s="27" t="s">
        <v>57</v>
      </c>
      <c r="B132" s="10" t="s">
        <v>97</v>
      </c>
      <c r="C132" s="10" t="s">
        <v>92</v>
      </c>
      <c r="D132" s="10" t="s">
        <v>189</v>
      </c>
      <c r="E132" s="10">
        <v>0</v>
      </c>
      <c r="F132" s="122">
        <f>F133+F134</f>
        <v>6400</v>
      </c>
      <c r="G132" s="122">
        <f>G133+G134</f>
        <v>6400</v>
      </c>
    </row>
    <row r="133" spans="1:7" ht="33.6" customHeight="1" x14ac:dyDescent="0.25">
      <c r="A133" s="25" t="s">
        <v>12</v>
      </c>
      <c r="B133" s="2" t="s">
        <v>97</v>
      </c>
      <c r="C133" s="2" t="s">
        <v>92</v>
      </c>
      <c r="D133" s="2" t="s">
        <v>187</v>
      </c>
      <c r="E133" s="2">
        <v>200</v>
      </c>
      <c r="F133" s="31">
        <v>2400</v>
      </c>
      <c r="G133" s="31">
        <v>2400</v>
      </c>
    </row>
    <row r="134" spans="1:7" ht="49.15" customHeight="1" thickBot="1" x14ac:dyDescent="0.3">
      <c r="A134" s="26" t="s">
        <v>123</v>
      </c>
      <c r="B134" s="9" t="s">
        <v>97</v>
      </c>
      <c r="C134" s="9" t="s">
        <v>92</v>
      </c>
      <c r="D134" s="9" t="s">
        <v>187</v>
      </c>
      <c r="E134" s="9" t="s">
        <v>122</v>
      </c>
      <c r="F134" s="125">
        <v>4000</v>
      </c>
      <c r="G134" s="125">
        <v>4000</v>
      </c>
    </row>
    <row r="135" spans="1:7" ht="16.5" thickBot="1" x14ac:dyDescent="0.3">
      <c r="A135" s="7" t="s">
        <v>58</v>
      </c>
      <c r="B135" s="8" t="s">
        <v>97</v>
      </c>
      <c r="C135" s="8" t="s">
        <v>95</v>
      </c>
      <c r="D135" s="8"/>
      <c r="E135" s="8"/>
      <c r="F135" s="69">
        <f>F136+F138+F140+F142</f>
        <v>80500</v>
      </c>
      <c r="G135" s="69">
        <f>G136+G138+G140+G142</f>
        <v>81500</v>
      </c>
    </row>
    <row r="136" spans="1:7" x14ac:dyDescent="0.25">
      <c r="A136" s="27" t="s">
        <v>59</v>
      </c>
      <c r="B136" s="10" t="s">
        <v>97</v>
      </c>
      <c r="C136" s="10" t="s">
        <v>95</v>
      </c>
      <c r="D136" s="10" t="s">
        <v>188</v>
      </c>
      <c r="E136" s="10" t="s">
        <v>100</v>
      </c>
      <c r="F136" s="122">
        <f>F137</f>
        <v>13000</v>
      </c>
      <c r="G136" s="122">
        <f>G137</f>
        <v>13000</v>
      </c>
    </row>
    <row r="137" spans="1:7" ht="34.15" customHeight="1" x14ac:dyDescent="0.25">
      <c r="A137" s="25" t="s">
        <v>12</v>
      </c>
      <c r="B137" s="2" t="s">
        <v>97</v>
      </c>
      <c r="C137" s="2" t="s">
        <v>95</v>
      </c>
      <c r="D137" s="2" t="s">
        <v>188</v>
      </c>
      <c r="E137" s="2">
        <v>200</v>
      </c>
      <c r="F137" s="31">
        <v>13000</v>
      </c>
      <c r="G137" s="31">
        <v>13000</v>
      </c>
    </row>
    <row r="138" spans="1:7" x14ac:dyDescent="0.25">
      <c r="A138" s="24" t="s">
        <v>60</v>
      </c>
      <c r="B138" s="4" t="s">
        <v>97</v>
      </c>
      <c r="C138" s="4" t="s">
        <v>95</v>
      </c>
      <c r="D138" s="4" t="s">
        <v>207</v>
      </c>
      <c r="E138" s="4" t="s">
        <v>100</v>
      </c>
      <c r="F138" s="28">
        <f>F139</f>
        <v>10000</v>
      </c>
      <c r="G138" s="28">
        <f>G139</f>
        <v>11000</v>
      </c>
    </row>
    <row r="139" spans="1:7" ht="33" customHeight="1" x14ac:dyDescent="0.25">
      <c r="A139" s="25" t="s">
        <v>12</v>
      </c>
      <c r="B139" s="2" t="s">
        <v>97</v>
      </c>
      <c r="C139" s="2" t="s">
        <v>95</v>
      </c>
      <c r="D139" s="2" t="s">
        <v>208</v>
      </c>
      <c r="E139" s="2">
        <v>200</v>
      </c>
      <c r="F139" s="31">
        <v>10000</v>
      </c>
      <c r="G139" s="31">
        <v>11000</v>
      </c>
    </row>
    <row r="140" spans="1:7" ht="31.5" x14ac:dyDescent="0.25">
      <c r="A140" s="24" t="s">
        <v>61</v>
      </c>
      <c r="B140" s="4" t="s">
        <v>97</v>
      </c>
      <c r="C140" s="4" t="s">
        <v>95</v>
      </c>
      <c r="D140" s="4" t="s">
        <v>209</v>
      </c>
      <c r="E140" s="4" t="s">
        <v>100</v>
      </c>
      <c r="F140" s="28">
        <f>F141</f>
        <v>1500</v>
      </c>
      <c r="G140" s="28">
        <f>G141</f>
        <v>1500</v>
      </c>
    </row>
    <row r="141" spans="1:7" ht="31.5" x14ac:dyDescent="0.25">
      <c r="A141" s="25" t="s">
        <v>11</v>
      </c>
      <c r="B141" s="2" t="s">
        <v>97</v>
      </c>
      <c r="C141" s="2" t="s">
        <v>95</v>
      </c>
      <c r="D141" s="2" t="s">
        <v>209</v>
      </c>
      <c r="E141" s="2">
        <v>200</v>
      </c>
      <c r="F141" s="31">
        <v>1500</v>
      </c>
      <c r="G141" s="31">
        <v>1500</v>
      </c>
    </row>
    <row r="142" spans="1:7" ht="31.9" customHeight="1" x14ac:dyDescent="0.25">
      <c r="A142" s="24" t="s">
        <v>62</v>
      </c>
      <c r="B142" s="4" t="s">
        <v>97</v>
      </c>
      <c r="C142" s="4" t="s">
        <v>95</v>
      </c>
      <c r="D142" s="4" t="s">
        <v>210</v>
      </c>
      <c r="E142" s="4" t="s">
        <v>100</v>
      </c>
      <c r="F142" s="28">
        <f>F143</f>
        <v>56000</v>
      </c>
      <c r="G142" s="28">
        <f>G143</f>
        <v>56000</v>
      </c>
    </row>
    <row r="143" spans="1:7" ht="33.6" customHeight="1" thickBot="1" x14ac:dyDescent="0.3">
      <c r="A143" s="26" t="s">
        <v>12</v>
      </c>
      <c r="B143" s="9" t="s">
        <v>97</v>
      </c>
      <c r="C143" s="9" t="s">
        <v>95</v>
      </c>
      <c r="D143" s="9" t="s">
        <v>211</v>
      </c>
      <c r="E143" s="9">
        <v>200</v>
      </c>
      <c r="F143" s="125">
        <v>56000</v>
      </c>
      <c r="G143" s="125">
        <v>56000</v>
      </c>
    </row>
    <row r="144" spans="1:7" ht="48" thickBot="1" x14ac:dyDescent="0.3">
      <c r="A144" s="7" t="s">
        <v>63</v>
      </c>
      <c r="B144" s="8" t="s">
        <v>97</v>
      </c>
      <c r="C144" s="8" t="s">
        <v>97</v>
      </c>
      <c r="D144" s="8"/>
      <c r="E144" s="8"/>
      <c r="F144" s="69">
        <f t="shared" ref="F144:G146" si="9">F145</f>
        <v>6000</v>
      </c>
      <c r="G144" s="69">
        <f t="shared" si="9"/>
        <v>6000</v>
      </c>
    </row>
    <row r="145" spans="1:7" ht="33" customHeight="1" x14ac:dyDescent="0.25">
      <c r="A145" s="22" t="s">
        <v>242</v>
      </c>
      <c r="B145" s="6" t="s">
        <v>97</v>
      </c>
      <c r="C145" s="6" t="s">
        <v>97</v>
      </c>
      <c r="D145" s="6" t="s">
        <v>114</v>
      </c>
      <c r="E145" s="6"/>
      <c r="F145" s="247">
        <f t="shared" si="9"/>
        <v>6000</v>
      </c>
      <c r="G145" s="255">
        <f t="shared" si="9"/>
        <v>6000</v>
      </c>
    </row>
    <row r="146" spans="1:7" ht="21" customHeight="1" x14ac:dyDescent="0.25">
      <c r="A146" s="22" t="s">
        <v>243</v>
      </c>
      <c r="B146" s="6" t="s">
        <v>91</v>
      </c>
      <c r="C146" s="6" t="s">
        <v>97</v>
      </c>
      <c r="D146" s="6" t="s">
        <v>244</v>
      </c>
      <c r="E146" s="6"/>
      <c r="F146" s="247">
        <f t="shared" si="9"/>
        <v>6000</v>
      </c>
      <c r="G146" s="254">
        <f t="shared" si="9"/>
        <v>6000</v>
      </c>
    </row>
    <row r="147" spans="1:7" ht="50.25" customHeight="1" x14ac:dyDescent="0.25">
      <c r="A147" s="331" t="s">
        <v>245</v>
      </c>
      <c r="B147" s="10" t="s">
        <v>97</v>
      </c>
      <c r="C147" s="10" t="s">
        <v>97</v>
      </c>
      <c r="D147" s="10" t="s">
        <v>246</v>
      </c>
      <c r="E147" s="10"/>
      <c r="F147" s="248">
        <f>F148+F149</f>
        <v>6000</v>
      </c>
      <c r="G147" s="252">
        <f>G148+G149</f>
        <v>6000</v>
      </c>
    </row>
    <row r="148" spans="1:7" ht="50.25" customHeight="1" x14ac:dyDescent="0.25">
      <c r="A148" s="100" t="s">
        <v>18</v>
      </c>
      <c r="B148" s="92" t="s">
        <v>97</v>
      </c>
      <c r="C148" s="92" t="s">
        <v>97</v>
      </c>
      <c r="D148" s="59" t="s">
        <v>246</v>
      </c>
      <c r="E148" s="92" t="s">
        <v>130</v>
      </c>
      <c r="F148" s="242">
        <v>3500</v>
      </c>
      <c r="G148" s="256">
        <v>3500</v>
      </c>
    </row>
    <row r="149" spans="1:7" ht="49.9" customHeight="1" thickBot="1" x14ac:dyDescent="0.3">
      <c r="A149" s="100" t="s">
        <v>252</v>
      </c>
      <c r="B149" s="92" t="s">
        <v>97</v>
      </c>
      <c r="C149" s="92" t="s">
        <v>97</v>
      </c>
      <c r="D149" s="59" t="s">
        <v>246</v>
      </c>
      <c r="E149" s="92" t="s">
        <v>116</v>
      </c>
      <c r="F149" s="249">
        <v>2500</v>
      </c>
      <c r="G149" s="256">
        <v>2500</v>
      </c>
    </row>
    <row r="150" spans="1:7" ht="19.5" thickBot="1" x14ac:dyDescent="0.35">
      <c r="A150" s="41" t="s">
        <v>64</v>
      </c>
      <c r="B150" s="42"/>
      <c r="C150" s="42"/>
      <c r="D150" s="42"/>
      <c r="E150" s="42"/>
      <c r="F150" s="290">
        <f>F128+F131+F135+F144</f>
        <v>98657.43</v>
      </c>
      <c r="G150" s="290">
        <f>G128+G131+G135+G144</f>
        <v>99900.1</v>
      </c>
    </row>
    <row r="151" spans="1:7" ht="19.5" thickBot="1" x14ac:dyDescent="0.35">
      <c r="A151" s="18" t="s">
        <v>65</v>
      </c>
      <c r="B151" s="34" t="s">
        <v>107</v>
      </c>
      <c r="C151" s="34"/>
      <c r="D151" s="34"/>
      <c r="E151" s="34"/>
      <c r="F151" s="268"/>
      <c r="G151" s="268"/>
    </row>
    <row r="152" spans="1:7" ht="16.5" thickBot="1" x14ac:dyDescent="0.3">
      <c r="A152" s="7" t="s">
        <v>66</v>
      </c>
      <c r="B152" s="8" t="s">
        <v>107</v>
      </c>
      <c r="C152" s="8" t="s">
        <v>91</v>
      </c>
      <c r="D152" s="8"/>
      <c r="E152" s="8"/>
      <c r="F152" s="69">
        <f>F153+F155</f>
        <v>427055.1</v>
      </c>
      <c r="G152" s="69">
        <f>G153+G155</f>
        <v>427055.1</v>
      </c>
    </row>
    <row r="153" spans="1:7" ht="63" x14ac:dyDescent="0.25">
      <c r="A153" s="27" t="s">
        <v>139</v>
      </c>
      <c r="B153" s="10" t="s">
        <v>107</v>
      </c>
      <c r="C153" s="10" t="s">
        <v>91</v>
      </c>
      <c r="D153" s="10" t="s">
        <v>128</v>
      </c>
      <c r="E153" s="10" t="s">
        <v>100</v>
      </c>
      <c r="F153" s="122">
        <f>F154</f>
        <v>170037.1</v>
      </c>
      <c r="G153" s="122">
        <f>G154</f>
        <v>170037.1</v>
      </c>
    </row>
    <row r="154" spans="1:7" ht="63" x14ac:dyDescent="0.25">
      <c r="A154" s="26" t="s">
        <v>49</v>
      </c>
      <c r="B154" s="2" t="s">
        <v>107</v>
      </c>
      <c r="C154" s="2" t="s">
        <v>91</v>
      </c>
      <c r="D154" s="2" t="s">
        <v>128</v>
      </c>
      <c r="E154" s="2" t="s">
        <v>101</v>
      </c>
      <c r="F154" s="298">
        <v>170037.1</v>
      </c>
      <c r="G154" s="298">
        <v>170037.1</v>
      </c>
    </row>
    <row r="155" spans="1:7" ht="204.75" x14ac:dyDescent="0.25">
      <c r="A155" s="24" t="s">
        <v>136</v>
      </c>
      <c r="B155" s="4" t="s">
        <v>107</v>
      </c>
      <c r="C155" s="4" t="s">
        <v>91</v>
      </c>
      <c r="D155" s="4" t="s">
        <v>129</v>
      </c>
      <c r="E155" s="4" t="s">
        <v>100</v>
      </c>
      <c r="F155" s="299">
        <f>F156</f>
        <v>257018</v>
      </c>
      <c r="G155" s="299">
        <f>G156</f>
        <v>257018</v>
      </c>
    </row>
    <row r="156" spans="1:7" ht="63.75" thickBot="1" x14ac:dyDescent="0.3">
      <c r="A156" s="26" t="s">
        <v>49</v>
      </c>
      <c r="B156" s="9" t="s">
        <v>107</v>
      </c>
      <c r="C156" s="9" t="s">
        <v>91</v>
      </c>
      <c r="D156" s="9" t="s">
        <v>129</v>
      </c>
      <c r="E156" s="9" t="s">
        <v>101</v>
      </c>
      <c r="F156" s="300">
        <v>257018</v>
      </c>
      <c r="G156" s="300">
        <v>257018</v>
      </c>
    </row>
    <row r="157" spans="1:7" ht="16.5" thickBot="1" x14ac:dyDescent="0.3">
      <c r="A157" s="7" t="s">
        <v>67</v>
      </c>
      <c r="B157" s="8" t="s">
        <v>107</v>
      </c>
      <c r="C157" s="8" t="s">
        <v>92</v>
      </c>
      <c r="D157" s="8"/>
      <c r="E157" s="8"/>
      <c r="F157" s="270">
        <f>F158+F163+F167</f>
        <v>568467.69999999995</v>
      </c>
      <c r="G157" s="270">
        <f>G158+G163+G167</f>
        <v>568467.69999999995</v>
      </c>
    </row>
    <row r="158" spans="1:7" ht="33" customHeight="1" x14ac:dyDescent="0.25">
      <c r="A158" s="126" t="s">
        <v>68</v>
      </c>
      <c r="B158" s="6" t="s">
        <v>107</v>
      </c>
      <c r="C158" s="6" t="s">
        <v>92</v>
      </c>
      <c r="D158" s="6" t="s">
        <v>131</v>
      </c>
      <c r="E158" s="6"/>
      <c r="F158" s="52">
        <f>F159</f>
        <v>75846.7</v>
      </c>
      <c r="G158" s="52">
        <f>G159</f>
        <v>75846.7</v>
      </c>
    </row>
    <row r="159" spans="1:7" ht="63" x14ac:dyDescent="0.25">
      <c r="A159" s="24" t="s">
        <v>139</v>
      </c>
      <c r="B159" s="4" t="s">
        <v>107</v>
      </c>
      <c r="C159" s="4" t="s">
        <v>92</v>
      </c>
      <c r="D159" s="4" t="s">
        <v>131</v>
      </c>
      <c r="E159" s="4" t="s">
        <v>100</v>
      </c>
      <c r="F159" s="28">
        <f>F160+F161+F162</f>
        <v>75846.7</v>
      </c>
      <c r="G159" s="28">
        <f>G160+G161+G162</f>
        <v>75846.7</v>
      </c>
    </row>
    <row r="160" spans="1:7" ht="35.450000000000003" customHeight="1" x14ac:dyDescent="0.25">
      <c r="A160" s="25" t="s">
        <v>12</v>
      </c>
      <c r="B160" s="2" t="s">
        <v>107</v>
      </c>
      <c r="C160" s="2" t="s">
        <v>92</v>
      </c>
      <c r="D160" s="60" t="s">
        <v>131</v>
      </c>
      <c r="E160" s="2">
        <v>200</v>
      </c>
      <c r="F160" s="31">
        <v>3242.4</v>
      </c>
      <c r="G160" s="31">
        <v>3242.4</v>
      </c>
    </row>
    <row r="161" spans="1:7" x14ac:dyDescent="0.25">
      <c r="A161" s="25" t="s">
        <v>23</v>
      </c>
      <c r="B161" s="2" t="s">
        <v>107</v>
      </c>
      <c r="C161" s="2" t="s">
        <v>92</v>
      </c>
      <c r="D161" s="60" t="s">
        <v>131</v>
      </c>
      <c r="E161" s="2">
        <v>800</v>
      </c>
      <c r="F161" s="31">
        <v>10199</v>
      </c>
      <c r="G161" s="31">
        <v>10199</v>
      </c>
    </row>
    <row r="162" spans="1:7" ht="63" x14ac:dyDescent="0.25">
      <c r="A162" s="26" t="s">
        <v>49</v>
      </c>
      <c r="B162" s="2" t="s">
        <v>107</v>
      </c>
      <c r="C162" s="2" t="s">
        <v>92</v>
      </c>
      <c r="D162" s="60" t="s">
        <v>131</v>
      </c>
      <c r="E162" s="2" t="s">
        <v>101</v>
      </c>
      <c r="F162" s="358">
        <v>62405.3</v>
      </c>
      <c r="G162" s="358">
        <v>62405.3</v>
      </c>
    </row>
    <row r="163" spans="1:7" ht="315" x14ac:dyDescent="0.25">
      <c r="A163" s="24" t="s">
        <v>135</v>
      </c>
      <c r="B163" s="4" t="s">
        <v>107</v>
      </c>
      <c r="C163" s="4" t="s">
        <v>92</v>
      </c>
      <c r="D163" s="4" t="s">
        <v>134</v>
      </c>
      <c r="E163" s="4" t="s">
        <v>100</v>
      </c>
      <c r="F163" s="301">
        <f>F164+F165+F166</f>
        <v>476566</v>
      </c>
      <c r="G163" s="301">
        <f>G164+G165+G166</f>
        <v>476566</v>
      </c>
    </row>
    <row r="164" spans="1:7" ht="96.6" customHeight="1" x14ac:dyDescent="0.25">
      <c r="A164" s="25" t="s">
        <v>18</v>
      </c>
      <c r="B164" s="2" t="s">
        <v>107</v>
      </c>
      <c r="C164" s="2" t="s">
        <v>92</v>
      </c>
      <c r="D164" s="2" t="s">
        <v>134</v>
      </c>
      <c r="E164" s="2" t="s">
        <v>130</v>
      </c>
      <c r="F164" s="298">
        <v>42522.95</v>
      </c>
      <c r="G164" s="298">
        <v>42522.95</v>
      </c>
    </row>
    <row r="165" spans="1:7" ht="47.25" x14ac:dyDescent="0.25">
      <c r="A165" s="25" t="s">
        <v>12</v>
      </c>
      <c r="B165" s="2" t="s">
        <v>107</v>
      </c>
      <c r="C165" s="2" t="s">
        <v>92</v>
      </c>
      <c r="D165" s="2" t="s">
        <v>134</v>
      </c>
      <c r="E165" s="2" t="s">
        <v>116</v>
      </c>
      <c r="F165" s="298">
        <v>94.05</v>
      </c>
      <c r="G165" s="298">
        <v>94.05</v>
      </c>
    </row>
    <row r="166" spans="1:7" ht="63" x14ac:dyDescent="0.25">
      <c r="A166" s="26" t="s">
        <v>49</v>
      </c>
      <c r="B166" s="2" t="s">
        <v>107</v>
      </c>
      <c r="C166" s="2" t="s">
        <v>92</v>
      </c>
      <c r="D166" s="2" t="s">
        <v>134</v>
      </c>
      <c r="E166" s="359" t="s">
        <v>101</v>
      </c>
      <c r="F166" s="360">
        <v>433949</v>
      </c>
      <c r="G166" s="358">
        <v>433949</v>
      </c>
    </row>
    <row r="167" spans="1:7" x14ac:dyDescent="0.25">
      <c r="A167" s="23" t="s">
        <v>69</v>
      </c>
      <c r="B167" s="3" t="s">
        <v>107</v>
      </c>
      <c r="C167" s="3" t="s">
        <v>92</v>
      </c>
      <c r="D167" s="3" t="s">
        <v>132</v>
      </c>
      <c r="E167" s="3"/>
      <c r="F167" s="269">
        <f>F168</f>
        <v>16055</v>
      </c>
      <c r="G167" s="269">
        <f>G168</f>
        <v>16055</v>
      </c>
    </row>
    <row r="168" spans="1:7" ht="63" x14ac:dyDescent="0.25">
      <c r="A168" s="24" t="s">
        <v>139</v>
      </c>
      <c r="B168" s="4" t="s">
        <v>107</v>
      </c>
      <c r="C168" s="4" t="s">
        <v>92</v>
      </c>
      <c r="D168" s="4" t="s">
        <v>132</v>
      </c>
      <c r="E168" s="4" t="s">
        <v>100</v>
      </c>
      <c r="F168" s="28">
        <f>F169</f>
        <v>16055</v>
      </c>
      <c r="G168" s="28">
        <f>G169</f>
        <v>16055</v>
      </c>
    </row>
    <row r="169" spans="1:7" ht="63.75" thickBot="1" x14ac:dyDescent="0.3">
      <c r="A169" s="26" t="s">
        <v>49</v>
      </c>
      <c r="B169" s="9" t="s">
        <v>107</v>
      </c>
      <c r="C169" s="9" t="s">
        <v>92</v>
      </c>
      <c r="D169" s="9" t="s">
        <v>132</v>
      </c>
      <c r="E169" s="9" t="s">
        <v>101</v>
      </c>
      <c r="F169" s="125">
        <v>16055</v>
      </c>
      <c r="G169" s="125">
        <v>16055</v>
      </c>
    </row>
    <row r="170" spans="1:7" ht="32.25" thickBot="1" x14ac:dyDescent="0.3">
      <c r="A170" s="7" t="s">
        <v>222</v>
      </c>
      <c r="B170" s="8" t="s">
        <v>107</v>
      </c>
      <c r="C170" s="8" t="s">
        <v>95</v>
      </c>
      <c r="D170" s="127"/>
      <c r="E170" s="8"/>
      <c r="F170" s="69">
        <f>F171</f>
        <v>85797.3</v>
      </c>
      <c r="G170" s="69">
        <f>G171</f>
        <v>85797.3</v>
      </c>
    </row>
    <row r="171" spans="1:7" ht="63" x14ac:dyDescent="0.25">
      <c r="A171" s="27" t="s">
        <v>139</v>
      </c>
      <c r="B171" s="10" t="s">
        <v>107</v>
      </c>
      <c r="C171" s="10" t="s">
        <v>95</v>
      </c>
      <c r="D171" s="10" t="s">
        <v>133</v>
      </c>
      <c r="E171" s="10" t="s">
        <v>100</v>
      </c>
      <c r="F171" s="122">
        <f>F172</f>
        <v>85797.3</v>
      </c>
      <c r="G171" s="122">
        <f>G172</f>
        <v>85797.3</v>
      </c>
    </row>
    <row r="172" spans="1:7" ht="63.75" thickBot="1" x14ac:dyDescent="0.3">
      <c r="A172" s="26" t="s">
        <v>49</v>
      </c>
      <c r="B172" s="9" t="s">
        <v>107</v>
      </c>
      <c r="C172" s="9" t="s">
        <v>95</v>
      </c>
      <c r="D172" s="9" t="s">
        <v>133</v>
      </c>
      <c r="E172" s="9" t="s">
        <v>101</v>
      </c>
      <c r="F172" s="125">
        <v>85797.3</v>
      </c>
      <c r="G172" s="125">
        <v>85797.3</v>
      </c>
    </row>
    <row r="173" spans="1:7" ht="32.25" thickBot="1" x14ac:dyDescent="0.3">
      <c r="A173" s="7" t="s">
        <v>70</v>
      </c>
      <c r="B173" s="8" t="s">
        <v>107</v>
      </c>
      <c r="C173" s="8" t="s">
        <v>107</v>
      </c>
      <c r="D173" s="8"/>
      <c r="E173" s="8"/>
      <c r="F173" s="69">
        <f>F174+F177+F180</f>
        <v>2548.9</v>
      </c>
      <c r="G173" s="69">
        <f>G174+G177+G180</f>
        <v>2548.9</v>
      </c>
    </row>
    <row r="174" spans="1:7" s="246" customFormat="1" ht="31.15" customHeight="1" x14ac:dyDescent="0.25">
      <c r="A174" s="336" t="s">
        <v>248</v>
      </c>
      <c r="B174" s="257" t="s">
        <v>107</v>
      </c>
      <c r="C174" s="257" t="s">
        <v>107</v>
      </c>
      <c r="D174" s="257" t="s">
        <v>249</v>
      </c>
      <c r="E174" s="257"/>
      <c r="F174" s="302">
        <f>F175</f>
        <v>1000</v>
      </c>
      <c r="G174" s="303">
        <f>G175</f>
        <v>1000</v>
      </c>
    </row>
    <row r="175" spans="1:7" s="246" customFormat="1" ht="47.45" customHeight="1" x14ac:dyDescent="0.25">
      <c r="A175" s="337" t="s">
        <v>183</v>
      </c>
      <c r="B175" s="99" t="s">
        <v>107</v>
      </c>
      <c r="C175" s="99" t="s">
        <v>107</v>
      </c>
      <c r="D175" s="99" t="s">
        <v>250</v>
      </c>
      <c r="E175" s="99"/>
      <c r="F175" s="286">
        <f>F176</f>
        <v>1000</v>
      </c>
      <c r="G175" s="287">
        <f>G176</f>
        <v>1000</v>
      </c>
    </row>
    <row r="176" spans="1:7" s="246" customFormat="1" ht="63" x14ac:dyDescent="0.25">
      <c r="A176" s="338" t="s">
        <v>49</v>
      </c>
      <c r="B176" s="92" t="s">
        <v>107</v>
      </c>
      <c r="C176" s="92" t="s">
        <v>107</v>
      </c>
      <c r="D176" s="92" t="s">
        <v>250</v>
      </c>
      <c r="E176" s="92" t="s">
        <v>101</v>
      </c>
      <c r="F176" s="304">
        <v>1000</v>
      </c>
      <c r="G176" s="305">
        <v>1000</v>
      </c>
    </row>
    <row r="177" spans="1:7" ht="31.5" x14ac:dyDescent="0.25">
      <c r="A177" s="27" t="s">
        <v>137</v>
      </c>
      <c r="B177" s="10" t="s">
        <v>107</v>
      </c>
      <c r="C177" s="10" t="s">
        <v>107</v>
      </c>
      <c r="D177" s="10" t="s">
        <v>138</v>
      </c>
      <c r="E177" s="10" t="s">
        <v>100</v>
      </c>
      <c r="F177" s="248">
        <f>F178+F179</f>
        <v>700</v>
      </c>
      <c r="G177" s="252">
        <f>G178+G179</f>
        <v>700</v>
      </c>
    </row>
    <row r="178" spans="1:7" ht="95.45" customHeight="1" x14ac:dyDescent="0.25">
      <c r="A178" s="25" t="s">
        <v>18</v>
      </c>
      <c r="B178" s="2" t="s">
        <v>107</v>
      </c>
      <c r="C178" s="2" t="s">
        <v>107</v>
      </c>
      <c r="D178" s="2" t="s">
        <v>138</v>
      </c>
      <c r="E178" s="83" t="s">
        <v>130</v>
      </c>
      <c r="F178" s="306">
        <v>300</v>
      </c>
      <c r="G178" s="307">
        <v>300</v>
      </c>
    </row>
    <row r="179" spans="1:7" ht="34.9" customHeight="1" x14ac:dyDescent="0.25">
      <c r="A179" s="25" t="s">
        <v>12</v>
      </c>
      <c r="B179" s="2" t="s">
        <v>107</v>
      </c>
      <c r="C179" s="2" t="s">
        <v>107</v>
      </c>
      <c r="D179" s="2" t="s">
        <v>138</v>
      </c>
      <c r="E179" s="2" t="s">
        <v>116</v>
      </c>
      <c r="F179" s="281">
        <v>400</v>
      </c>
      <c r="G179" s="256">
        <v>400</v>
      </c>
    </row>
    <row r="180" spans="1:7" ht="63" x14ac:dyDescent="0.25">
      <c r="A180" s="24" t="s">
        <v>139</v>
      </c>
      <c r="B180" s="4" t="s">
        <v>107</v>
      </c>
      <c r="C180" s="4" t="s">
        <v>107</v>
      </c>
      <c r="D180" s="4" t="s">
        <v>140</v>
      </c>
      <c r="E180" s="4" t="s">
        <v>100</v>
      </c>
      <c r="F180" s="250">
        <f>F181</f>
        <v>848.9</v>
      </c>
      <c r="G180" s="254">
        <f>G181</f>
        <v>848.9</v>
      </c>
    </row>
    <row r="181" spans="1:7" ht="63.75" thickBot="1" x14ac:dyDescent="0.3">
      <c r="A181" s="26" t="s">
        <v>49</v>
      </c>
      <c r="B181" s="9" t="s">
        <v>107</v>
      </c>
      <c r="C181" s="9" t="s">
        <v>107</v>
      </c>
      <c r="D181" s="2" t="s">
        <v>140</v>
      </c>
      <c r="E181" s="9" t="s">
        <v>101</v>
      </c>
      <c r="F181" s="282">
        <v>848.9</v>
      </c>
      <c r="G181" s="308">
        <v>848.9</v>
      </c>
    </row>
    <row r="182" spans="1:7" ht="32.25" thickBot="1" x14ac:dyDescent="0.3">
      <c r="A182" s="7" t="s">
        <v>71</v>
      </c>
      <c r="B182" s="8" t="s">
        <v>107</v>
      </c>
      <c r="C182" s="8" t="s">
        <v>103</v>
      </c>
      <c r="D182" s="8"/>
      <c r="E182" s="8"/>
      <c r="F182" s="69">
        <f>F183+F189</f>
        <v>22833.1</v>
      </c>
      <c r="G182" s="69">
        <f>G183+G189</f>
        <v>22833.1</v>
      </c>
    </row>
    <row r="183" spans="1:7" ht="31.5" x14ac:dyDescent="0.25">
      <c r="A183" s="22" t="s">
        <v>24</v>
      </c>
      <c r="B183" s="6" t="s">
        <v>107</v>
      </c>
      <c r="C183" s="6" t="s">
        <v>103</v>
      </c>
      <c r="D183" s="6">
        <v>99</v>
      </c>
      <c r="E183" s="6"/>
      <c r="F183" s="52">
        <f>F184+F188</f>
        <v>1143</v>
      </c>
      <c r="G183" s="52">
        <f>G184+G188</f>
        <v>1143</v>
      </c>
    </row>
    <row r="184" spans="1:7" ht="31.5" x14ac:dyDescent="0.25">
      <c r="A184" s="23" t="s">
        <v>25</v>
      </c>
      <c r="B184" s="3" t="s">
        <v>107</v>
      </c>
      <c r="C184" s="3" t="s">
        <v>103</v>
      </c>
      <c r="D184" s="3" t="s">
        <v>26</v>
      </c>
      <c r="E184" s="3"/>
      <c r="F184" s="269">
        <f>F185</f>
        <v>1143</v>
      </c>
      <c r="G184" s="269">
        <f>G185</f>
        <v>1143</v>
      </c>
    </row>
    <row r="185" spans="1:7" ht="94.5" x14ac:dyDescent="0.25">
      <c r="A185" s="24" t="s">
        <v>164</v>
      </c>
      <c r="B185" s="4" t="s">
        <v>107</v>
      </c>
      <c r="C185" s="4" t="s">
        <v>103</v>
      </c>
      <c r="D185" s="4" t="s">
        <v>165</v>
      </c>
      <c r="E185" s="4" t="s">
        <v>100</v>
      </c>
      <c r="F185" s="28">
        <f>F186+F187</f>
        <v>1143</v>
      </c>
      <c r="G185" s="28">
        <f>G186+G187</f>
        <v>1143</v>
      </c>
    </row>
    <row r="186" spans="1:7" ht="98.45" customHeight="1" x14ac:dyDescent="0.25">
      <c r="A186" s="25" t="s">
        <v>18</v>
      </c>
      <c r="B186" s="2" t="s">
        <v>107</v>
      </c>
      <c r="C186" s="2" t="s">
        <v>103</v>
      </c>
      <c r="D186" s="2" t="s">
        <v>165</v>
      </c>
      <c r="E186" s="2">
        <v>100</v>
      </c>
      <c r="F186" s="31">
        <v>1126.4000000000001</v>
      </c>
      <c r="G186" s="31">
        <v>1126.4000000000001</v>
      </c>
    </row>
    <row r="187" spans="1:7" ht="47.25" x14ac:dyDescent="0.25">
      <c r="A187" s="25" t="s">
        <v>12</v>
      </c>
      <c r="B187" s="2" t="s">
        <v>107</v>
      </c>
      <c r="C187" s="2" t="s">
        <v>103</v>
      </c>
      <c r="D187" s="2" t="s">
        <v>165</v>
      </c>
      <c r="E187" s="2">
        <v>200</v>
      </c>
      <c r="F187" s="31">
        <v>16.600000000000001</v>
      </c>
      <c r="G187" s="31">
        <v>16.600000000000001</v>
      </c>
    </row>
    <row r="188" spans="1:7" x14ac:dyDescent="0.25">
      <c r="A188" s="49"/>
      <c r="B188" s="50"/>
      <c r="C188" s="50"/>
      <c r="D188" s="50"/>
      <c r="E188" s="50"/>
      <c r="F188" s="301"/>
      <c r="G188" s="301"/>
    </row>
    <row r="189" spans="1:7" ht="33.6" customHeight="1" x14ac:dyDescent="0.25">
      <c r="A189" s="22" t="s">
        <v>141</v>
      </c>
      <c r="B189" s="6" t="s">
        <v>107</v>
      </c>
      <c r="C189" s="6" t="s">
        <v>103</v>
      </c>
      <c r="D189" s="3" t="s">
        <v>142</v>
      </c>
      <c r="E189" s="6"/>
      <c r="F189" s="52">
        <f>F190</f>
        <v>21690.1</v>
      </c>
      <c r="G189" s="52">
        <f>G190</f>
        <v>21690.1</v>
      </c>
    </row>
    <row r="190" spans="1:7" ht="63" x14ac:dyDescent="0.25">
      <c r="A190" s="24" t="s">
        <v>139</v>
      </c>
      <c r="B190" s="4" t="s">
        <v>107</v>
      </c>
      <c r="C190" s="4" t="s">
        <v>103</v>
      </c>
      <c r="D190" s="4" t="s">
        <v>142</v>
      </c>
      <c r="E190" s="4" t="s">
        <v>100</v>
      </c>
      <c r="F190" s="28">
        <f>F191+F192+F193</f>
        <v>21690.1</v>
      </c>
      <c r="G190" s="28">
        <f>G191+G192+G193</f>
        <v>21690.1</v>
      </c>
    </row>
    <row r="191" spans="1:7" ht="50.25" customHeight="1" x14ac:dyDescent="0.25">
      <c r="A191" s="25" t="s">
        <v>18</v>
      </c>
      <c r="B191" s="2" t="s">
        <v>107</v>
      </c>
      <c r="C191" s="2" t="s">
        <v>103</v>
      </c>
      <c r="D191" s="2" t="s">
        <v>142</v>
      </c>
      <c r="E191" s="2">
        <v>100</v>
      </c>
      <c r="F191" s="31">
        <v>18152.3</v>
      </c>
      <c r="G191" s="31">
        <v>18152.3</v>
      </c>
    </row>
    <row r="192" spans="1:7" s="74" customFormat="1" ht="36.6" customHeight="1" x14ac:dyDescent="0.25">
      <c r="A192" s="84" t="s">
        <v>12</v>
      </c>
      <c r="B192" s="2" t="s">
        <v>107</v>
      </c>
      <c r="C192" s="2" t="s">
        <v>103</v>
      </c>
      <c r="D192" s="2" t="s">
        <v>142</v>
      </c>
      <c r="E192" s="2">
        <v>200</v>
      </c>
      <c r="F192" s="31">
        <v>3432.8</v>
      </c>
      <c r="G192" s="31">
        <v>3432.8</v>
      </c>
    </row>
    <row r="193" spans="1:7" ht="16.5" thickBot="1" x14ac:dyDescent="0.3">
      <c r="A193" s="44" t="s">
        <v>23</v>
      </c>
      <c r="B193" s="45" t="s">
        <v>107</v>
      </c>
      <c r="C193" s="45" t="s">
        <v>103</v>
      </c>
      <c r="D193" s="2" t="s">
        <v>142</v>
      </c>
      <c r="E193" s="45">
        <v>800</v>
      </c>
      <c r="F193" s="309">
        <v>105</v>
      </c>
      <c r="G193" s="309">
        <v>105</v>
      </c>
    </row>
    <row r="194" spans="1:7" ht="19.5" thickBot="1" x14ac:dyDescent="0.35">
      <c r="A194" s="41" t="s">
        <v>72</v>
      </c>
      <c r="B194" s="42"/>
      <c r="C194" s="42"/>
      <c r="D194" s="42"/>
      <c r="E194" s="42"/>
      <c r="F194" s="290">
        <f>F152++F157+F170+F173+F182</f>
        <v>1106702.0999999999</v>
      </c>
      <c r="G194" s="290">
        <f>G152++G157+G170+G173+G182</f>
        <v>1106702.0999999999</v>
      </c>
    </row>
    <row r="195" spans="1:7" ht="19.5" thickBot="1" x14ac:dyDescent="0.35">
      <c r="A195" s="18" t="s">
        <v>73</v>
      </c>
      <c r="B195" s="34" t="s">
        <v>124</v>
      </c>
      <c r="C195" s="34"/>
      <c r="D195" s="34"/>
      <c r="E195" s="34"/>
      <c r="F195" s="51"/>
      <c r="G195" s="51"/>
    </row>
    <row r="196" spans="1:7" ht="16.5" thickBot="1" x14ac:dyDescent="0.3">
      <c r="A196" s="106" t="s">
        <v>148</v>
      </c>
      <c r="B196" s="8" t="s">
        <v>124</v>
      </c>
      <c r="C196" s="8" t="s">
        <v>91</v>
      </c>
      <c r="D196" s="8"/>
      <c r="E196" s="8"/>
      <c r="F196" s="131">
        <f>F197+F200+F203</f>
        <v>18715.8</v>
      </c>
      <c r="G196" s="131">
        <f>G197+G200+G203</f>
        <v>18715.8</v>
      </c>
    </row>
    <row r="197" spans="1:7" ht="31.5" x14ac:dyDescent="0.25">
      <c r="A197" s="128" t="s">
        <v>143</v>
      </c>
      <c r="B197" s="85" t="s">
        <v>124</v>
      </c>
      <c r="C197" s="85" t="s">
        <v>91</v>
      </c>
      <c r="D197" s="114" t="s">
        <v>145</v>
      </c>
      <c r="E197" s="129"/>
      <c r="F197" s="130">
        <f>F198</f>
        <v>1241.5999999999999</v>
      </c>
      <c r="G197" s="130">
        <f>G198</f>
        <v>1241.5999999999999</v>
      </c>
    </row>
    <row r="198" spans="1:7" ht="47.25" x14ac:dyDescent="0.25">
      <c r="A198" s="24" t="s">
        <v>144</v>
      </c>
      <c r="B198" s="4" t="s">
        <v>124</v>
      </c>
      <c r="C198" s="4" t="s">
        <v>91</v>
      </c>
      <c r="D198" s="17" t="s">
        <v>145</v>
      </c>
      <c r="E198" s="4" t="s">
        <v>100</v>
      </c>
      <c r="F198" s="47">
        <f>F199</f>
        <v>1241.5999999999999</v>
      </c>
      <c r="G198" s="47">
        <f>G199</f>
        <v>1241.5999999999999</v>
      </c>
    </row>
    <row r="199" spans="1:7" ht="63" x14ac:dyDescent="0.25">
      <c r="A199" s="25" t="s">
        <v>49</v>
      </c>
      <c r="B199" s="2" t="s">
        <v>124</v>
      </c>
      <c r="C199" s="2" t="s">
        <v>91</v>
      </c>
      <c r="D199" s="58" t="s">
        <v>145</v>
      </c>
      <c r="E199" s="15">
        <v>600</v>
      </c>
      <c r="F199" s="48">
        <v>1241.5999999999999</v>
      </c>
      <c r="G199" s="48">
        <v>1241.5999999999999</v>
      </c>
    </row>
    <row r="200" spans="1:7" x14ac:dyDescent="0.25">
      <c r="A200" s="23" t="s">
        <v>74</v>
      </c>
      <c r="B200" s="3" t="s">
        <v>124</v>
      </c>
      <c r="C200" s="3" t="s">
        <v>91</v>
      </c>
      <c r="D200" s="17" t="s">
        <v>145</v>
      </c>
      <c r="E200" s="3"/>
      <c r="F200" s="46">
        <f>F201</f>
        <v>1275</v>
      </c>
      <c r="G200" s="46">
        <f>G201</f>
        <v>1275</v>
      </c>
    </row>
    <row r="201" spans="1:7" ht="47.25" x14ac:dyDescent="0.25">
      <c r="A201" s="24" t="s">
        <v>144</v>
      </c>
      <c r="B201" s="3" t="s">
        <v>124</v>
      </c>
      <c r="C201" s="3" t="s">
        <v>91</v>
      </c>
      <c r="D201" s="4" t="s">
        <v>146</v>
      </c>
      <c r="E201" s="4" t="s">
        <v>100</v>
      </c>
      <c r="F201" s="47">
        <f>F202</f>
        <v>1275</v>
      </c>
      <c r="G201" s="47">
        <f>G202</f>
        <v>1275</v>
      </c>
    </row>
    <row r="202" spans="1:7" ht="63" x14ac:dyDescent="0.25">
      <c r="A202" s="26" t="s">
        <v>49</v>
      </c>
      <c r="B202" s="2" t="s">
        <v>124</v>
      </c>
      <c r="C202" s="2" t="s">
        <v>91</v>
      </c>
      <c r="D202" s="2" t="s">
        <v>146</v>
      </c>
      <c r="E202" s="2" t="s">
        <v>101</v>
      </c>
      <c r="F202" s="31">
        <v>1275</v>
      </c>
      <c r="G202" s="31">
        <v>1275</v>
      </c>
    </row>
    <row r="203" spans="1:7" x14ac:dyDescent="0.25">
      <c r="A203" s="23" t="s">
        <v>75</v>
      </c>
      <c r="B203" s="3" t="s">
        <v>124</v>
      </c>
      <c r="C203" s="3" t="s">
        <v>91</v>
      </c>
      <c r="D203" s="2" t="s">
        <v>146</v>
      </c>
      <c r="E203" s="3"/>
      <c r="F203" s="269">
        <f>F204</f>
        <v>16199.2</v>
      </c>
      <c r="G203" s="269">
        <f>G204</f>
        <v>16199.2</v>
      </c>
    </row>
    <row r="204" spans="1:7" ht="47.25" x14ac:dyDescent="0.25">
      <c r="A204" s="24" t="s">
        <v>144</v>
      </c>
      <c r="B204" s="3" t="s">
        <v>124</v>
      </c>
      <c r="C204" s="3" t="s">
        <v>91</v>
      </c>
      <c r="D204" s="4" t="s">
        <v>147</v>
      </c>
      <c r="E204" s="4" t="s">
        <v>100</v>
      </c>
      <c r="F204" s="269">
        <f>F205</f>
        <v>16199.2</v>
      </c>
      <c r="G204" s="269">
        <f>G205</f>
        <v>16199.2</v>
      </c>
    </row>
    <row r="205" spans="1:7" ht="50.25" customHeight="1" thickBot="1" x14ac:dyDescent="0.3">
      <c r="A205" s="26" t="s">
        <v>49</v>
      </c>
      <c r="B205" s="9" t="s">
        <v>124</v>
      </c>
      <c r="C205" s="9" t="s">
        <v>91</v>
      </c>
      <c r="D205" s="9" t="s">
        <v>147</v>
      </c>
      <c r="E205" s="9" t="s">
        <v>101</v>
      </c>
      <c r="F205" s="125">
        <v>16199.2</v>
      </c>
      <c r="G205" s="125">
        <v>16199.2</v>
      </c>
    </row>
    <row r="206" spans="1:7" ht="50.25" customHeight="1" thickBot="1" x14ac:dyDescent="0.3">
      <c r="A206" s="7" t="s">
        <v>76</v>
      </c>
      <c r="B206" s="8" t="s">
        <v>124</v>
      </c>
      <c r="C206" s="8" t="s">
        <v>96</v>
      </c>
      <c r="D206" s="8"/>
      <c r="E206" s="8"/>
      <c r="F206" s="69">
        <f>F207+F210</f>
        <v>3190.8</v>
      </c>
      <c r="G206" s="69">
        <f>G207+G210</f>
        <v>3190.8</v>
      </c>
    </row>
    <row r="207" spans="1:7" ht="34.15" customHeight="1" x14ac:dyDescent="0.25">
      <c r="A207" s="27" t="s">
        <v>149</v>
      </c>
      <c r="B207" s="10" t="s">
        <v>124</v>
      </c>
      <c r="C207" s="10" t="s">
        <v>96</v>
      </c>
      <c r="D207" s="10" t="s">
        <v>150</v>
      </c>
      <c r="E207" s="10" t="s">
        <v>100</v>
      </c>
      <c r="F207" s="122">
        <f>F208+F209</f>
        <v>2390.8000000000002</v>
      </c>
      <c r="G207" s="122">
        <f>G208+G209</f>
        <v>2390.8000000000002</v>
      </c>
    </row>
    <row r="208" spans="1:7" ht="93.6" customHeight="1" x14ac:dyDescent="0.25">
      <c r="A208" s="25" t="s">
        <v>18</v>
      </c>
      <c r="B208" s="2" t="s">
        <v>124</v>
      </c>
      <c r="C208" s="2" t="s">
        <v>96</v>
      </c>
      <c r="D208" s="2" t="s">
        <v>150</v>
      </c>
      <c r="E208" s="2">
        <v>100</v>
      </c>
      <c r="F208" s="31">
        <v>2050.8000000000002</v>
      </c>
      <c r="G208" s="31">
        <v>2050.8000000000002</v>
      </c>
    </row>
    <row r="209" spans="1:7" ht="34.15" customHeight="1" x14ac:dyDescent="0.25">
      <c r="A209" s="25" t="s">
        <v>12</v>
      </c>
      <c r="B209" s="2" t="s">
        <v>124</v>
      </c>
      <c r="C209" s="2" t="s">
        <v>96</v>
      </c>
      <c r="D209" s="2" t="s">
        <v>150</v>
      </c>
      <c r="E209" s="2">
        <v>200</v>
      </c>
      <c r="F209" s="31">
        <v>340</v>
      </c>
      <c r="G209" s="31">
        <v>340</v>
      </c>
    </row>
    <row r="210" spans="1:7" ht="34.15" customHeight="1" x14ac:dyDescent="0.25">
      <c r="A210" s="24" t="s">
        <v>152</v>
      </c>
      <c r="B210" s="4" t="s">
        <v>124</v>
      </c>
      <c r="C210" s="4" t="s">
        <v>96</v>
      </c>
      <c r="D210" s="4" t="s">
        <v>151</v>
      </c>
      <c r="E210" s="4" t="s">
        <v>100</v>
      </c>
      <c r="F210" s="28">
        <f>F211</f>
        <v>800</v>
      </c>
      <c r="G210" s="28">
        <f>G211</f>
        <v>800</v>
      </c>
    </row>
    <row r="211" spans="1:7" ht="34.9" customHeight="1" thickBot="1" x14ac:dyDescent="0.3">
      <c r="A211" s="26" t="s">
        <v>12</v>
      </c>
      <c r="B211" s="9" t="s">
        <v>124</v>
      </c>
      <c r="C211" s="9" t="s">
        <v>96</v>
      </c>
      <c r="D211" s="2" t="s">
        <v>190</v>
      </c>
      <c r="E211" s="9">
        <v>200</v>
      </c>
      <c r="F211" s="125">
        <v>800</v>
      </c>
      <c r="G211" s="125">
        <v>800</v>
      </c>
    </row>
    <row r="212" spans="1:7" ht="19.5" thickBot="1" x14ac:dyDescent="0.35">
      <c r="A212" s="41" t="s">
        <v>77</v>
      </c>
      <c r="B212" s="42"/>
      <c r="C212" s="42"/>
      <c r="D212" s="42"/>
      <c r="E212" s="42"/>
      <c r="F212" s="290">
        <f>F196+F206</f>
        <v>21906.6</v>
      </c>
      <c r="G212" s="290">
        <f>G196+G206</f>
        <v>21906.6</v>
      </c>
    </row>
    <row r="213" spans="1:7" ht="19.5" thickBot="1" x14ac:dyDescent="0.35">
      <c r="A213" s="104" t="s">
        <v>78</v>
      </c>
      <c r="B213" s="105">
        <v>10</v>
      </c>
      <c r="C213" s="105"/>
      <c r="D213" s="105"/>
      <c r="E213" s="105"/>
      <c r="F213" s="310"/>
      <c r="G213" s="310"/>
    </row>
    <row r="214" spans="1:7" ht="16.5" thickBot="1" x14ac:dyDescent="0.3">
      <c r="A214" s="106" t="s">
        <v>225</v>
      </c>
      <c r="B214" s="107" t="s">
        <v>155</v>
      </c>
      <c r="C214" s="107" t="s">
        <v>91</v>
      </c>
      <c r="D214" s="107"/>
      <c r="E214" s="107"/>
      <c r="F214" s="69">
        <f>F215</f>
        <v>1000</v>
      </c>
      <c r="G214" s="69">
        <f>G215</f>
        <v>1000</v>
      </c>
    </row>
    <row r="215" spans="1:7" ht="80.45" customHeight="1" thickBot="1" x14ac:dyDescent="0.3">
      <c r="A215" s="113" t="s">
        <v>226</v>
      </c>
      <c r="B215" s="59" t="s">
        <v>155</v>
      </c>
      <c r="C215" s="59" t="s">
        <v>91</v>
      </c>
      <c r="D215" s="59" t="s">
        <v>227</v>
      </c>
      <c r="E215" s="59" t="s">
        <v>170</v>
      </c>
      <c r="F215" s="311">
        <v>1000</v>
      </c>
      <c r="G215" s="339">
        <v>1000</v>
      </c>
    </row>
    <row r="216" spans="1:7" ht="16.5" thickBot="1" x14ac:dyDescent="0.3">
      <c r="A216" s="7" t="s">
        <v>80</v>
      </c>
      <c r="B216" s="8">
        <v>10</v>
      </c>
      <c r="C216" s="8" t="s">
        <v>96</v>
      </c>
      <c r="D216" s="8"/>
      <c r="E216" s="8"/>
      <c r="F216" s="69">
        <f>F217</f>
        <v>32423.561000000002</v>
      </c>
      <c r="G216" s="69">
        <f>G217</f>
        <v>32441.861000000001</v>
      </c>
    </row>
    <row r="217" spans="1:7" x14ac:dyDescent="0.25">
      <c r="A217" s="39" t="s">
        <v>79</v>
      </c>
      <c r="B217" s="40">
        <v>10</v>
      </c>
      <c r="C217" s="40" t="s">
        <v>96</v>
      </c>
      <c r="D217" s="85" t="s">
        <v>168</v>
      </c>
      <c r="E217" s="40"/>
      <c r="F217" s="276">
        <f>F218+F221+F223+F225+F227</f>
        <v>32423.561000000002</v>
      </c>
      <c r="G217" s="276">
        <f>G218+G221+G223+G225+G227</f>
        <v>32441.861000000001</v>
      </c>
    </row>
    <row r="218" spans="1:7" ht="135.6" customHeight="1" x14ac:dyDescent="0.25">
      <c r="A218" s="75" t="s">
        <v>167</v>
      </c>
      <c r="B218" s="76" t="s">
        <v>155</v>
      </c>
      <c r="C218" s="76" t="s">
        <v>96</v>
      </c>
      <c r="D218" s="76" t="s">
        <v>168</v>
      </c>
      <c r="E218" s="76" t="s">
        <v>100</v>
      </c>
      <c r="F218" s="267">
        <f>F219+F220</f>
        <v>9005</v>
      </c>
      <c r="G218" s="267">
        <f>G219+G220</f>
        <v>9005</v>
      </c>
    </row>
    <row r="219" spans="1:7" ht="36" customHeight="1" x14ac:dyDescent="0.25">
      <c r="A219" s="87" t="s">
        <v>12</v>
      </c>
      <c r="B219" s="88" t="s">
        <v>155</v>
      </c>
      <c r="C219" s="88" t="s">
        <v>96</v>
      </c>
      <c r="D219" s="88" t="s">
        <v>168</v>
      </c>
      <c r="E219" s="88" t="s">
        <v>116</v>
      </c>
      <c r="F219" s="312">
        <v>100</v>
      </c>
      <c r="G219" s="312">
        <v>100</v>
      </c>
    </row>
    <row r="220" spans="1:7" x14ac:dyDescent="0.25">
      <c r="A220" s="89" t="s">
        <v>169</v>
      </c>
      <c r="B220" s="88" t="s">
        <v>155</v>
      </c>
      <c r="C220" s="88" t="s">
        <v>96</v>
      </c>
      <c r="D220" s="88" t="s">
        <v>168</v>
      </c>
      <c r="E220" s="88" t="s">
        <v>170</v>
      </c>
      <c r="F220" s="312">
        <v>8905</v>
      </c>
      <c r="G220" s="312">
        <v>8905</v>
      </c>
    </row>
    <row r="221" spans="1:7" ht="94.5" x14ac:dyDescent="0.25">
      <c r="A221" s="75" t="s">
        <v>191</v>
      </c>
      <c r="B221" s="76" t="s">
        <v>155</v>
      </c>
      <c r="C221" s="76" t="s">
        <v>96</v>
      </c>
      <c r="D221" s="76" t="s">
        <v>171</v>
      </c>
      <c r="E221" s="76" t="s">
        <v>100</v>
      </c>
      <c r="F221" s="267">
        <f>F222</f>
        <v>0</v>
      </c>
      <c r="G221" s="267">
        <f>G222</f>
        <v>0</v>
      </c>
    </row>
    <row r="222" spans="1:7" ht="19.149999999999999" customHeight="1" x14ac:dyDescent="0.25">
      <c r="A222" s="78" t="s">
        <v>176</v>
      </c>
      <c r="B222" s="77" t="s">
        <v>155</v>
      </c>
      <c r="C222" s="77" t="s">
        <v>96</v>
      </c>
      <c r="D222" s="77" t="s">
        <v>171</v>
      </c>
      <c r="E222" s="77" t="s">
        <v>170</v>
      </c>
      <c r="F222" s="313"/>
      <c r="G222" s="313"/>
    </row>
    <row r="223" spans="1:7" ht="78.75" x14ac:dyDescent="0.25">
      <c r="A223" s="79" t="s">
        <v>172</v>
      </c>
      <c r="B223" s="76" t="s">
        <v>155</v>
      </c>
      <c r="C223" s="76" t="s">
        <v>96</v>
      </c>
      <c r="D223" s="76" t="s">
        <v>173</v>
      </c>
      <c r="E223" s="76" t="s">
        <v>100</v>
      </c>
      <c r="F223" s="267">
        <f>F224</f>
        <v>7335</v>
      </c>
      <c r="G223" s="267">
        <f>G224</f>
        <v>7335</v>
      </c>
    </row>
    <row r="224" spans="1:7" x14ac:dyDescent="0.25">
      <c r="A224" s="78" t="s">
        <v>169</v>
      </c>
      <c r="B224" s="77" t="s">
        <v>155</v>
      </c>
      <c r="C224" s="77" t="s">
        <v>96</v>
      </c>
      <c r="D224" s="77" t="s">
        <v>173</v>
      </c>
      <c r="E224" s="77" t="s">
        <v>170</v>
      </c>
      <c r="F224" s="313">
        <v>7335</v>
      </c>
      <c r="G224" s="313">
        <v>7335</v>
      </c>
    </row>
    <row r="225" spans="1:7" ht="117" customHeight="1" x14ac:dyDescent="0.25">
      <c r="A225" s="24" t="s">
        <v>153</v>
      </c>
      <c r="B225" s="4" t="s">
        <v>155</v>
      </c>
      <c r="C225" s="4" t="s">
        <v>96</v>
      </c>
      <c r="D225" s="99" t="s">
        <v>154</v>
      </c>
      <c r="E225" s="4" t="s">
        <v>100</v>
      </c>
      <c r="F225" s="28">
        <f>F226</f>
        <v>15863.991</v>
      </c>
      <c r="G225" s="28">
        <f>G226</f>
        <v>15863.991</v>
      </c>
    </row>
    <row r="226" spans="1:7" ht="48" customHeight="1" x14ac:dyDescent="0.25">
      <c r="A226" s="26" t="s">
        <v>123</v>
      </c>
      <c r="B226" s="9" t="s">
        <v>155</v>
      </c>
      <c r="C226" s="9" t="s">
        <v>96</v>
      </c>
      <c r="D226" s="92" t="s">
        <v>154</v>
      </c>
      <c r="E226" s="9" t="s">
        <v>122</v>
      </c>
      <c r="F226" s="125">
        <v>15863.991</v>
      </c>
      <c r="G226" s="125">
        <v>15863.991</v>
      </c>
    </row>
    <row r="227" spans="1:7" ht="133.15" customHeight="1" x14ac:dyDescent="0.25">
      <c r="A227" s="80" t="s">
        <v>174</v>
      </c>
      <c r="B227" s="72" t="s">
        <v>155</v>
      </c>
      <c r="C227" s="72" t="s">
        <v>96</v>
      </c>
      <c r="D227" s="72" t="s">
        <v>175</v>
      </c>
      <c r="E227" s="72" t="s">
        <v>100</v>
      </c>
      <c r="F227" s="314">
        <f>F228</f>
        <v>219.57</v>
      </c>
      <c r="G227" s="314">
        <f>G228</f>
        <v>237.87</v>
      </c>
    </row>
    <row r="228" spans="1:7" ht="19.5" customHeight="1" thickBot="1" x14ac:dyDescent="0.3">
      <c r="A228" s="340" t="s">
        <v>176</v>
      </c>
      <c r="B228" s="9" t="s">
        <v>155</v>
      </c>
      <c r="C228" s="9" t="s">
        <v>96</v>
      </c>
      <c r="D228" s="9" t="s">
        <v>175</v>
      </c>
      <c r="E228" s="72" t="s">
        <v>170</v>
      </c>
      <c r="F228" s="315">
        <v>219.57</v>
      </c>
      <c r="G228" s="341">
        <v>237.87</v>
      </c>
    </row>
    <row r="229" spans="1:7" ht="32.25" thickBot="1" x14ac:dyDescent="0.3">
      <c r="A229" s="7" t="s">
        <v>156</v>
      </c>
      <c r="B229" s="8" t="s">
        <v>155</v>
      </c>
      <c r="C229" s="8" t="s">
        <v>98</v>
      </c>
      <c r="D229" s="8"/>
      <c r="E229" s="8"/>
      <c r="F229" s="69">
        <f>F230</f>
        <v>2652.71</v>
      </c>
      <c r="G229" s="69">
        <f>G230</f>
        <v>2652.71</v>
      </c>
    </row>
    <row r="230" spans="1:7" ht="131.44999999999999" customHeight="1" x14ac:dyDescent="0.25">
      <c r="A230" s="27" t="s">
        <v>177</v>
      </c>
      <c r="B230" s="10" t="s">
        <v>155</v>
      </c>
      <c r="C230" s="10" t="s">
        <v>98</v>
      </c>
      <c r="D230" s="10" t="s">
        <v>212</v>
      </c>
      <c r="E230" s="10" t="s">
        <v>100</v>
      </c>
      <c r="F230" s="316">
        <f>F231+F232</f>
        <v>2652.71</v>
      </c>
      <c r="G230" s="122">
        <f>G231+G232</f>
        <v>2652.71</v>
      </c>
    </row>
    <row r="231" spans="1:7" ht="35.450000000000003" customHeight="1" x14ac:dyDescent="0.25">
      <c r="A231" s="25" t="s">
        <v>12</v>
      </c>
      <c r="B231" s="2" t="s">
        <v>155</v>
      </c>
      <c r="C231" s="2" t="s">
        <v>98</v>
      </c>
      <c r="D231" s="2" t="s">
        <v>224</v>
      </c>
      <c r="E231" s="83" t="s">
        <v>116</v>
      </c>
      <c r="F231" s="306"/>
      <c r="G231" s="342"/>
    </row>
    <row r="232" spans="1:7" ht="48.6" customHeight="1" thickBot="1" x14ac:dyDescent="0.3">
      <c r="A232" s="70" t="s">
        <v>49</v>
      </c>
      <c r="B232" s="71" t="s">
        <v>155</v>
      </c>
      <c r="C232" s="71" t="s">
        <v>98</v>
      </c>
      <c r="D232" s="71" t="s">
        <v>223</v>
      </c>
      <c r="E232" s="71" t="s">
        <v>101</v>
      </c>
      <c r="F232" s="277">
        <v>2652.71</v>
      </c>
      <c r="G232" s="277">
        <v>2652.71</v>
      </c>
    </row>
    <row r="233" spans="1:7" ht="19.5" thickBot="1" x14ac:dyDescent="0.35">
      <c r="A233" s="41" t="s">
        <v>81</v>
      </c>
      <c r="B233" s="43"/>
      <c r="C233" s="43"/>
      <c r="D233" s="43"/>
      <c r="E233" s="43"/>
      <c r="F233" s="290">
        <f>F214+F216+F229</f>
        <v>36076.271000000001</v>
      </c>
      <c r="G233" s="290">
        <f>G214+G216+G229</f>
        <v>36094.571000000004</v>
      </c>
    </row>
    <row r="234" spans="1:7" ht="38.25" thickBot="1" x14ac:dyDescent="0.35">
      <c r="A234" s="36" t="s">
        <v>82</v>
      </c>
      <c r="B234" s="37">
        <v>11</v>
      </c>
      <c r="C234" s="37"/>
      <c r="D234" s="37"/>
      <c r="E234" s="37"/>
      <c r="F234" s="38"/>
      <c r="G234" s="38"/>
    </row>
    <row r="235" spans="1:7" x14ac:dyDescent="0.25">
      <c r="A235" s="35" t="s">
        <v>83</v>
      </c>
      <c r="B235" s="5">
        <v>11</v>
      </c>
      <c r="C235" s="5" t="s">
        <v>91</v>
      </c>
      <c r="D235" s="5"/>
      <c r="E235" s="5"/>
      <c r="F235" s="317">
        <f>F236</f>
        <v>700</v>
      </c>
      <c r="G235" s="317">
        <f>G236</f>
        <v>700</v>
      </c>
    </row>
    <row r="236" spans="1:7" ht="36.6" customHeight="1" x14ac:dyDescent="0.25">
      <c r="A236" s="24" t="s">
        <v>84</v>
      </c>
      <c r="B236" s="4">
        <v>11</v>
      </c>
      <c r="C236" s="4" t="s">
        <v>91</v>
      </c>
      <c r="D236" s="67" t="s">
        <v>157</v>
      </c>
      <c r="E236" s="4" t="s">
        <v>100</v>
      </c>
      <c r="F236" s="28">
        <f>F237+F238</f>
        <v>700</v>
      </c>
      <c r="G236" s="28">
        <f>G237+G238</f>
        <v>700</v>
      </c>
    </row>
    <row r="237" spans="1:7" ht="99" customHeight="1" x14ac:dyDescent="0.25">
      <c r="A237" s="25" t="s">
        <v>18</v>
      </c>
      <c r="B237" s="9">
        <v>11</v>
      </c>
      <c r="C237" s="9" t="s">
        <v>91</v>
      </c>
      <c r="D237" s="68" t="s">
        <v>157</v>
      </c>
      <c r="E237" s="9" t="s">
        <v>130</v>
      </c>
      <c r="F237" s="318">
        <v>300</v>
      </c>
      <c r="G237" s="318">
        <v>300</v>
      </c>
    </row>
    <row r="238" spans="1:7" ht="33" customHeight="1" thickBot="1" x14ac:dyDescent="0.3">
      <c r="A238" s="26" t="s">
        <v>12</v>
      </c>
      <c r="B238" s="9">
        <v>11</v>
      </c>
      <c r="C238" s="9" t="s">
        <v>91</v>
      </c>
      <c r="D238" s="68" t="s">
        <v>157</v>
      </c>
      <c r="E238" s="9">
        <v>200</v>
      </c>
      <c r="F238" s="125">
        <v>400</v>
      </c>
      <c r="G238" s="125">
        <v>400</v>
      </c>
    </row>
    <row r="239" spans="1:7" ht="19.5" thickBot="1" x14ac:dyDescent="0.35">
      <c r="A239" s="41" t="s">
        <v>85</v>
      </c>
      <c r="B239" s="42"/>
      <c r="C239" s="42"/>
      <c r="D239" s="42"/>
      <c r="E239" s="42"/>
      <c r="F239" s="290">
        <f>F235</f>
        <v>700</v>
      </c>
      <c r="G239" s="290">
        <f>G235</f>
        <v>700</v>
      </c>
    </row>
    <row r="240" spans="1:7" ht="38.25" thickBot="1" x14ac:dyDescent="0.35">
      <c r="A240" s="36" t="s">
        <v>86</v>
      </c>
      <c r="B240" s="37">
        <v>12</v>
      </c>
      <c r="C240" s="37"/>
      <c r="D240" s="37"/>
      <c r="E240" s="37"/>
      <c r="F240" s="38"/>
      <c r="G240" s="38"/>
    </row>
    <row r="241" spans="1:7" ht="19.149999999999999" customHeight="1" x14ac:dyDescent="0.25">
      <c r="A241" s="22" t="s">
        <v>87</v>
      </c>
      <c r="B241" s="6">
        <v>12</v>
      </c>
      <c r="C241" s="6" t="s">
        <v>92</v>
      </c>
      <c r="D241" s="3" t="s">
        <v>158</v>
      </c>
      <c r="E241" s="6"/>
      <c r="F241" s="52">
        <f>F242</f>
        <v>7003.6</v>
      </c>
      <c r="G241" s="52">
        <f>G242</f>
        <v>7003.6</v>
      </c>
    </row>
    <row r="242" spans="1:7" ht="51.6" customHeight="1" x14ac:dyDescent="0.25">
      <c r="A242" s="24" t="s">
        <v>88</v>
      </c>
      <c r="B242" s="4">
        <v>12</v>
      </c>
      <c r="C242" s="4" t="s">
        <v>92</v>
      </c>
      <c r="D242" s="4" t="s">
        <v>158</v>
      </c>
      <c r="E242" s="4" t="s">
        <v>100</v>
      </c>
      <c r="F242" s="28">
        <f>F243</f>
        <v>7003.6</v>
      </c>
      <c r="G242" s="28">
        <f>G243</f>
        <v>7003.6</v>
      </c>
    </row>
    <row r="243" spans="1:7" ht="49.15" customHeight="1" thickBot="1" x14ac:dyDescent="0.3">
      <c r="A243" s="44" t="s">
        <v>49</v>
      </c>
      <c r="B243" s="2">
        <v>12</v>
      </c>
      <c r="C243" s="2" t="s">
        <v>92</v>
      </c>
      <c r="D243" s="2" t="s">
        <v>158</v>
      </c>
      <c r="E243" s="2">
        <v>611</v>
      </c>
      <c r="F243" s="31">
        <v>7003.6</v>
      </c>
      <c r="G243" s="31">
        <v>7003.6</v>
      </c>
    </row>
    <row r="244" spans="1:7" ht="19.5" thickBot="1" x14ac:dyDescent="0.35">
      <c r="A244" s="53" t="s">
        <v>89</v>
      </c>
      <c r="B244" s="54"/>
      <c r="C244" s="54"/>
      <c r="D244" s="54"/>
      <c r="E244" s="54"/>
      <c r="F244" s="319">
        <f>F241</f>
        <v>7003.6</v>
      </c>
      <c r="G244" s="319">
        <f>G241</f>
        <v>7003.6</v>
      </c>
    </row>
    <row r="245" spans="1:7" ht="19.5" thickBot="1" x14ac:dyDescent="0.35">
      <c r="A245" s="11" t="s">
        <v>90</v>
      </c>
      <c r="B245" s="12"/>
      <c r="C245" s="12"/>
      <c r="D245" s="12"/>
      <c r="E245" s="12"/>
      <c r="F245" s="101">
        <f>F98+F116+F126+F150+F194+F212+F233+F239+F244</f>
        <v>1352077.9609999999</v>
      </c>
      <c r="G245" s="101">
        <f>G98+G116+G126+G150+G194+G212+G233+G239+G244</f>
        <v>1370428.9610000001</v>
      </c>
    </row>
    <row r="246" spans="1:7" x14ac:dyDescent="0.25">
      <c r="A246" s="1"/>
      <c r="D246" s="63" t="s">
        <v>194</v>
      </c>
      <c r="F246" s="132"/>
      <c r="G246" s="132"/>
    </row>
    <row r="247" spans="1:7" x14ac:dyDescent="0.25">
      <c r="F247" s="133"/>
      <c r="G247" s="133"/>
    </row>
    <row r="249" spans="1:7" x14ac:dyDescent="0.25">
      <c r="F249" s="82"/>
    </row>
  </sheetData>
  <mergeCells count="9">
    <mergeCell ref="D1:G1"/>
    <mergeCell ref="A7:G7"/>
    <mergeCell ref="A8:G8"/>
    <mergeCell ref="A9:G9"/>
    <mergeCell ref="A10:G10"/>
    <mergeCell ref="D2:G2"/>
    <mergeCell ref="C3:G3"/>
    <mergeCell ref="A4:G4"/>
    <mergeCell ref="D5:G5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  <rowBreaks count="2" manualBreakCount="2">
    <brk id="224" max="6" man="1"/>
    <brk id="24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2019год</vt:lpstr>
      <vt:lpstr>2020-2021годов</vt:lpstr>
      <vt:lpstr>'2019год'!Область_печати</vt:lpstr>
      <vt:lpstr>'2020-2021годов'!Область_печати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2019-01-02T16:15:06Z</cp:lastPrinted>
  <dcterms:created xsi:type="dcterms:W3CDTF">2016-01-09T13:11:10Z</dcterms:created>
  <dcterms:modified xsi:type="dcterms:W3CDTF">2019-01-10T07:29:58Z</dcterms:modified>
</cp:coreProperties>
</file>